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capefearcog-my.sharepoint.com/personal/jherring_capefearcog_onmicrosoft_com/Documents/Ranking Committee Folder/Ranking Committee Doc Sharing Folder/"/>
    </mc:Choice>
  </mc:AlternateContent>
  <xr:revisionPtr revIDLastSave="5" documentId="13_ncr:1_{68BD09E4-7F8C-43EC-BBA0-ED8724DD2AFE}" xr6:coauthVersionLast="47" xr6:coauthVersionMax="47" xr10:uidLastSave="{CC29C3B3-F5D4-4648-A81E-F76718BB0E77}"/>
  <bookViews>
    <workbookView xWindow="-28920" yWindow="-3585" windowWidth="29040" windowHeight="15840" activeTab="2" xr2:uid="{00000000-000D-0000-FFFF-FFFF00000000}"/>
  </bookViews>
  <sheets>
    <sheet name="CoC Competition Overview" sheetId="6" r:id="rId1"/>
    <sheet name="Instructions" sheetId="3" r:id="rId2"/>
    <sheet name="Scorecard Cover Page" sheetId="16" r:id="rId3"/>
    <sheet name="Renewal PSH Scorecard" sheetId="1" r:id="rId4"/>
    <sheet name="Renewal SSO" sheetId="13" r:id="rId5"/>
    <sheet name="Renewal RRH" sheetId="10" r:id="rId6"/>
    <sheet name="Renewal RRH-TH" sheetId="14" r:id="rId7"/>
    <sheet name="Renewal TH" sheetId="18" r:id="rId8"/>
    <sheet name="Project Narratives - Renewal" sheetId="5" r:id="rId9"/>
    <sheet name="NEW PSH or RRH Project" sheetId="4" r:id="rId10"/>
    <sheet name="New SSO only" sheetId="11" r:id="rId11"/>
    <sheet name="Project Narratives - New" sheetId="8" r:id="rId12"/>
    <sheet name="HMIS-CES" sheetId="12" r:id="rId13"/>
    <sheet name="Staff Development" sheetId="7" r:id="rId14"/>
  </sheets>
  <definedNames>
    <definedName name="_xlnm.Print_Area" localSheetId="1">Instructions!$A$1:$P$63</definedName>
    <definedName name="_xlnm.Print_Area" localSheetId="9">'NEW PSH or RRH Project'!$A$1:$O$244</definedName>
    <definedName name="_xlnm.Print_Area" localSheetId="11">'Project Narratives - New'!$A$1:$O$40</definedName>
    <definedName name="_xlnm.Print_Area" localSheetId="8">'Project Narratives - Renewal'!$A$1:$O$36</definedName>
    <definedName name="_xlnm.Print_Area" localSheetId="3">'Renewal PSH Scorecard'!$A$1:$O$227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5" i="6" l="1"/>
  <c r="N34" i="6"/>
  <c r="N213" i="4"/>
  <c r="N185" i="4"/>
  <c r="N163" i="4"/>
  <c r="N135" i="4"/>
  <c r="N109" i="4"/>
  <c r="N78" i="4"/>
  <c r="N31" i="4"/>
  <c r="G10" i="11"/>
  <c r="N191" i="11"/>
  <c r="N169" i="11"/>
  <c r="N141" i="11"/>
  <c r="N115" i="11"/>
  <c r="N84" i="11"/>
  <c r="N34" i="11"/>
  <c r="G9" i="11"/>
  <c r="N118" i="12"/>
  <c r="N99" i="12"/>
  <c r="N90" i="12"/>
  <c r="N70" i="12"/>
  <c r="N34" i="12"/>
  <c r="G118" i="12"/>
  <c r="G99" i="12"/>
  <c r="G90" i="12"/>
  <c r="G70" i="12"/>
  <c r="G34" i="12"/>
  <c r="G34" i="11"/>
  <c r="G109" i="4"/>
  <c r="G7" i="4" s="1"/>
  <c r="G78" i="4"/>
  <c r="G31" i="4"/>
  <c r="G8" i="4" s="1"/>
  <c r="L16" i="12"/>
  <c r="L239" i="11"/>
  <c r="N219" i="11"/>
  <c r="L24" i="11"/>
  <c r="L19" i="11"/>
  <c r="L233" i="4"/>
  <c r="N156" i="18"/>
  <c r="N116" i="18"/>
  <c r="N85" i="18"/>
  <c r="N66" i="18"/>
  <c r="N11" i="18"/>
  <c r="L38" i="18"/>
  <c r="L180" i="18"/>
  <c r="L27" i="18"/>
  <c r="L178" i="14"/>
  <c r="G8" i="14"/>
  <c r="L28" i="14"/>
  <c r="L27" i="10"/>
  <c r="G192" i="13"/>
  <c r="N116" i="13"/>
  <c r="N68" i="13"/>
  <c r="L134" i="18"/>
  <c r="L133" i="14"/>
  <c r="L137" i="10"/>
  <c r="L134" i="13"/>
  <c r="L139" i="1"/>
  <c r="N14" i="13"/>
  <c r="G14" i="13"/>
  <c r="N155" i="13"/>
  <c r="G203" i="18"/>
  <c r="G202" i="18"/>
  <c r="G201" i="18"/>
  <c r="G198" i="18"/>
  <c r="G197" i="18"/>
  <c r="N196" i="18"/>
  <c r="N191" i="18" s="1"/>
  <c r="G196" i="18"/>
  <c r="G208" i="14"/>
  <c r="G207" i="14"/>
  <c r="G206" i="14"/>
  <c r="G203" i="14"/>
  <c r="G202" i="14"/>
  <c r="N201" i="14"/>
  <c r="G201" i="14"/>
  <c r="G195" i="14"/>
  <c r="G206" i="10"/>
  <c r="G205" i="10"/>
  <c r="G204" i="10"/>
  <c r="G201" i="10"/>
  <c r="G200" i="10"/>
  <c r="N199" i="10"/>
  <c r="G199" i="10"/>
  <c r="G193" i="10"/>
  <c r="G210" i="13"/>
  <c r="G209" i="13"/>
  <c r="G208" i="13"/>
  <c r="G205" i="13"/>
  <c r="G204" i="13"/>
  <c r="N203" i="13"/>
  <c r="N192" i="13" s="1"/>
  <c r="G203" i="13"/>
  <c r="G197" i="13"/>
  <c r="N205" i="1"/>
  <c r="G212" i="1"/>
  <c r="G211" i="1"/>
  <c r="G210" i="1"/>
  <c r="G207" i="1"/>
  <c r="G206" i="1"/>
  <c r="G205" i="1"/>
  <c r="G199" i="1"/>
  <c r="D32" i="1"/>
  <c r="G67" i="1"/>
  <c r="N67" i="1"/>
  <c r="N12" i="1"/>
  <c r="N92" i="1"/>
  <c r="N121" i="1"/>
  <c r="N143" i="1"/>
  <c r="N161" i="1"/>
  <c r="N194" i="1"/>
  <c r="K40" i="13"/>
  <c r="D23" i="1"/>
  <c r="L17" i="1" s="1"/>
  <c r="D25" i="13"/>
  <c r="L19" i="13" s="1"/>
  <c r="D22" i="10"/>
  <c r="L16" i="10" s="1"/>
  <c r="D22" i="18"/>
  <c r="L16" i="18" s="1"/>
  <c r="D23" i="14"/>
  <c r="L17" i="14" s="1"/>
  <c r="L39" i="1"/>
  <c r="L52" i="18"/>
  <c r="G53" i="14"/>
  <c r="G54" i="10"/>
  <c r="L54" i="13"/>
  <c r="L30" i="13"/>
  <c r="G12" i="1"/>
  <c r="L54" i="1"/>
  <c r="L28" i="1"/>
  <c r="F182" i="13"/>
  <c r="G181" i="13" s="1"/>
  <c r="G178" i="13"/>
  <c r="N68" i="10"/>
  <c r="L161" i="18"/>
  <c r="N139" i="18"/>
  <c r="L74" i="18"/>
  <c r="L73" i="18"/>
  <c r="L72" i="18"/>
  <c r="L71" i="18"/>
  <c r="L70" i="18"/>
  <c r="G11" i="18"/>
  <c r="G7" i="18" s="1"/>
  <c r="N189" i="14"/>
  <c r="L159" i="14"/>
  <c r="N154" i="14"/>
  <c r="N137" i="14"/>
  <c r="N115" i="14"/>
  <c r="N85" i="14"/>
  <c r="L75" i="14"/>
  <c r="L74" i="14"/>
  <c r="L73" i="14"/>
  <c r="L72" i="14"/>
  <c r="L71" i="14"/>
  <c r="N67" i="14"/>
  <c r="L39" i="14"/>
  <c r="N12" i="14"/>
  <c r="N8" i="14" s="1"/>
  <c r="N187" i="10"/>
  <c r="L163" i="10"/>
  <c r="N158" i="10"/>
  <c r="N141" i="10"/>
  <c r="N119" i="10"/>
  <c r="N88" i="10"/>
  <c r="L76" i="10"/>
  <c r="L75" i="10"/>
  <c r="L74" i="10"/>
  <c r="L73" i="10"/>
  <c r="L72" i="10"/>
  <c r="L40" i="10"/>
  <c r="N11" i="10"/>
  <c r="L160" i="13"/>
  <c r="N138" i="13"/>
  <c r="N87" i="13"/>
  <c r="L76" i="13"/>
  <c r="L75" i="13"/>
  <c r="L74" i="13"/>
  <c r="L73" i="13"/>
  <c r="L72" i="13"/>
  <c r="L75" i="1"/>
  <c r="L21" i="4"/>
  <c r="L16" i="4"/>
  <c r="L166" i="1"/>
  <c r="L74" i="1"/>
  <c r="L73" i="1"/>
  <c r="L72" i="1"/>
  <c r="L71" i="1"/>
  <c r="N8" i="4" l="1"/>
  <c r="N7" i="4"/>
  <c r="N10" i="11"/>
  <c r="N9" i="11"/>
  <c r="N8" i="12"/>
  <c r="N7" i="12"/>
  <c r="G7" i="12"/>
  <c r="G8" i="12"/>
  <c r="G9" i="13"/>
  <c r="N7" i="18"/>
  <c r="N6" i="18"/>
  <c r="G6" i="18"/>
  <c r="G10" i="13"/>
  <c r="N10" i="13"/>
  <c r="N7" i="14"/>
  <c r="N7" i="10"/>
  <c r="G8" i="1"/>
  <c r="G7" i="1"/>
  <c r="N7" i="1"/>
  <c r="N8" i="1"/>
  <c r="N9"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Homebase</author>
  </authors>
  <commentList>
    <comment ref="I43" authorId="0" shapeId="0" xr:uid="{EF75266F-6BA7-4302-8249-9EF2C848EBC6}">
      <text>
        <r>
          <rPr>
            <b/>
            <sz val="9"/>
            <color indexed="81"/>
            <rFont val="Tahoma"/>
            <family val="2"/>
          </rPr>
          <t>Homebase:</t>
        </r>
        <r>
          <rPr>
            <sz val="9"/>
            <color indexed="81"/>
            <rFont val="Tahoma"/>
            <family val="2"/>
          </rPr>
          <t xml:space="preserve">
2020 SPM = 48%</t>
        </r>
      </text>
    </comment>
    <comment ref="I59" authorId="0" shapeId="0" xr:uid="{AAA9F092-82D3-46B9-9B0E-4E321019603A}">
      <text>
        <r>
          <rPr>
            <b/>
            <sz val="9"/>
            <color indexed="81"/>
            <rFont val="Tahoma"/>
            <family val="2"/>
          </rPr>
          <t>Homebase:</t>
        </r>
        <r>
          <rPr>
            <sz val="9"/>
            <color indexed="81"/>
            <rFont val="Tahoma"/>
            <family val="2"/>
          </rPr>
          <t xml:space="preserve">
2020 SPM = 48%</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Homebase</author>
  </authors>
  <commentList>
    <comment ref="I44" authorId="0" shapeId="0" xr:uid="{0339917C-161A-4763-998C-8092F7B32337}">
      <text>
        <r>
          <rPr>
            <b/>
            <sz val="9"/>
            <color indexed="81"/>
            <rFont val="Tahoma"/>
            <family val="2"/>
          </rPr>
          <t>Homebase:</t>
        </r>
        <r>
          <rPr>
            <sz val="9"/>
            <color indexed="81"/>
            <rFont val="Tahoma"/>
            <family val="2"/>
          </rPr>
          <t xml:space="preserve">
2020 SPM = 48%</t>
        </r>
      </text>
    </comment>
    <comment ref="I60" authorId="0" shapeId="0" xr:uid="{AD8553E8-36D7-421E-8D0F-0D12D911E761}">
      <text>
        <r>
          <rPr>
            <b/>
            <sz val="9"/>
            <color indexed="81"/>
            <rFont val="Tahoma"/>
            <family val="2"/>
          </rPr>
          <t>Homebase:</t>
        </r>
        <r>
          <rPr>
            <sz val="9"/>
            <color indexed="81"/>
            <rFont val="Tahoma"/>
            <family val="2"/>
          </rPr>
          <t xml:space="preserve">
2020 SPM = 48%</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Homebase</author>
  </authors>
  <commentList>
    <comment ref="I44" authorId="0" shapeId="0" xr:uid="{265266F2-9BAF-4BAB-B961-A420112DC98E}">
      <text>
        <r>
          <rPr>
            <b/>
            <sz val="9"/>
            <color indexed="81"/>
            <rFont val="Tahoma"/>
            <family val="2"/>
          </rPr>
          <t>Homebase:</t>
        </r>
        <r>
          <rPr>
            <sz val="9"/>
            <color indexed="81"/>
            <rFont val="Tahoma"/>
            <family val="2"/>
          </rPr>
          <t xml:space="preserve">
2020 SPM = 48%</t>
        </r>
      </text>
    </comment>
    <comment ref="I60" authorId="0" shapeId="0" xr:uid="{2B44DB32-8EBC-4A07-9CAC-95E40181EB8A}">
      <text>
        <r>
          <rPr>
            <b/>
            <sz val="9"/>
            <color indexed="81"/>
            <rFont val="Tahoma"/>
            <family val="2"/>
          </rPr>
          <t>Homebase:</t>
        </r>
        <r>
          <rPr>
            <sz val="9"/>
            <color indexed="81"/>
            <rFont val="Tahoma"/>
            <family val="2"/>
          </rPr>
          <t xml:space="preserve">
2020 SPM = 48%</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Homebase</author>
  </authors>
  <commentList>
    <comment ref="I42" authorId="0" shapeId="0" xr:uid="{2E45177F-742C-4181-BF7C-210F441DE880}">
      <text>
        <r>
          <rPr>
            <b/>
            <sz val="9"/>
            <color indexed="81"/>
            <rFont val="Tahoma"/>
            <family val="2"/>
          </rPr>
          <t>Homebase:</t>
        </r>
        <r>
          <rPr>
            <sz val="9"/>
            <color indexed="81"/>
            <rFont val="Tahoma"/>
            <family val="2"/>
          </rPr>
          <t xml:space="preserve">
2020 SPM = 48%</t>
        </r>
      </text>
    </comment>
    <comment ref="I58" authorId="0" shapeId="0" xr:uid="{AC41E176-8A7A-48E6-8789-BC9B27441307}">
      <text>
        <r>
          <rPr>
            <b/>
            <sz val="9"/>
            <color indexed="81"/>
            <rFont val="Tahoma"/>
            <family val="2"/>
          </rPr>
          <t>Homebase:</t>
        </r>
        <r>
          <rPr>
            <sz val="9"/>
            <color indexed="81"/>
            <rFont val="Tahoma"/>
            <family val="2"/>
          </rPr>
          <t xml:space="preserve">
2020 SPM = 48%</t>
        </r>
      </text>
    </comment>
  </commentList>
</comments>
</file>

<file path=xl/sharedStrings.xml><?xml version="1.0" encoding="utf-8"?>
<sst xmlns="http://schemas.openxmlformats.org/spreadsheetml/2006/main" count="2422" uniqueCount="684">
  <si>
    <t xml:space="preserve">NC - 506 Tri-County Homeless Interagency Council </t>
  </si>
  <si>
    <t>Overview and Funding Priorities</t>
  </si>
  <si>
    <t>CoC Program Competition Overview</t>
  </si>
  <si>
    <t xml:space="preserve">Each year, HUD announces their Notice of Funding Availability for the Continuum of Care grant competition.  </t>
  </si>
  <si>
    <t>The CoC Grant is a nationally competitive process, providing funding to designated homeless continuums of care for Transitional Housing, Permanent Supportive Housing, Rapid Re-Housing, HMIS, Coordinated Entry, and CoC Planning activities.</t>
  </si>
  <si>
    <t>The Continuum of Care is responsible for review of all new and renewal project applications and scoring them according to performance and alignment with community priorities and HUD goals as outlined in the HEARTH Act and Opening Doors.</t>
  </si>
  <si>
    <t>CoC Program Funding Goals:</t>
  </si>
  <si>
    <t>Provide adequate funding for programs that are effective in ending homelessness and preventing it from recurring.</t>
  </si>
  <si>
    <t>Encourage reduction in barriers to services and housing, including prioritization of those who are the most vulnerable and lease likely to access services</t>
  </si>
  <si>
    <t>Serve populations with specific needs and increased barriers to housing including: veterans, chronically homeless, youth and families, and victims of domestic violence</t>
  </si>
  <si>
    <t xml:space="preserve"> Create cost-effective interventions that seek to enhance system-wide performance by reducing the length of time homeless, increase income and benefits, increase housing placement and retention, and leverage community resources and funding</t>
  </si>
  <si>
    <t>Scorecard Instructions and Requirements</t>
  </si>
  <si>
    <t>New Projects</t>
  </si>
  <si>
    <t>Use of the Scorecard</t>
  </si>
  <si>
    <t>Process for Scoring and Ranking Projects</t>
  </si>
  <si>
    <t>Applicant:</t>
  </si>
  <si>
    <t xml:space="preserve">Reviewer Name: </t>
  </si>
  <si>
    <t xml:space="preserve">Project: </t>
  </si>
  <si>
    <t xml:space="preserve">Reviewer Organization: </t>
  </si>
  <si>
    <t xml:space="preserve">Reviewer Signature: </t>
  </si>
  <si>
    <t>Year Originally Funded:</t>
  </si>
  <si>
    <t xml:space="preserve">Date: </t>
  </si>
  <si>
    <t>Project Point Totals</t>
  </si>
  <si>
    <t>Maximum Points Possible</t>
  </si>
  <si>
    <t>Total Points Earned</t>
  </si>
  <si>
    <t>Project Performance</t>
  </si>
  <si>
    <t>Maximum Performance Points</t>
  </si>
  <si>
    <t>Performance Points Earned</t>
  </si>
  <si>
    <t>Input</t>
  </si>
  <si>
    <t>Source</t>
  </si>
  <si>
    <t>Raw Data "Total Units"</t>
  </si>
  <si>
    <t>Measurement Intervals</t>
  </si>
  <si>
    <t>Corresponding Points</t>
  </si>
  <si>
    <t>% Achieved</t>
  </si>
  <si>
    <t>Points Earned</t>
  </si>
  <si>
    <t>#1 Program Utilization</t>
  </si>
  <si>
    <t>0%-74%</t>
  </si>
  <si>
    <t>Instr: insert #'s from Q8b of APR</t>
  </si>
  <si>
    <t>75%-90%</t>
  </si>
  <si>
    <t>91-100%</t>
  </si>
  <si>
    <t>#2 Permanent Housing Placement and Retention</t>
  </si>
  <si>
    <r>
      <rPr>
        <b/>
        <sz val="11"/>
        <color theme="1"/>
        <rFont val="Calibri"/>
        <family val="2"/>
        <scheme val="minor"/>
      </rPr>
      <t>*DV Only</t>
    </r>
    <r>
      <rPr>
        <sz val="11"/>
        <color theme="1"/>
        <rFont val="Calibri"/>
        <family val="2"/>
        <scheme val="minor"/>
      </rPr>
      <t xml:space="preserve"> 60-100%</t>
    </r>
  </si>
  <si>
    <t>#3 Increase in Income for People Leaving the Program</t>
  </si>
  <si>
    <t>#4 Increase in Income for People Remaining in the Program</t>
  </si>
  <si>
    <t>Priority Populations</t>
  </si>
  <si>
    <t>Maximum Priorities Points</t>
  </si>
  <si>
    <t>Priorities Points Earned</t>
  </si>
  <si>
    <t>#5 Priority Populations</t>
  </si>
  <si>
    <t>Veterans 5a #10</t>
  </si>
  <si>
    <t>0-65% in one priority population</t>
  </si>
  <si>
    <t>Chronically Homeless 5a #11</t>
  </si>
  <si>
    <t>Domestic Violence Victims 14a "yes"</t>
  </si>
  <si>
    <t>Youth up to 24 5a #12</t>
  </si>
  <si>
    <t>Families 8a with children &amp; Adults</t>
  </si>
  <si>
    <t>The extent to which the project increases safety for victims of DV.</t>
  </si>
  <si>
    <t>Housing First</t>
  </si>
  <si>
    <t>Maximum Housing First Points</t>
  </si>
  <si>
    <t>Housing First Points Earned</t>
  </si>
  <si>
    <t>#6 Project Is Low Barrier</t>
  </si>
  <si>
    <t>#7 Project Reduces Barriers to Retaining Housing</t>
  </si>
  <si>
    <t>Project does not limit overnight guests beyond standard lease requirements</t>
  </si>
  <si>
    <t>#8 Project Provides Adequate and Appropriate Support</t>
  </si>
  <si>
    <t>Project demonstrates a Housing First approach to service provision</t>
  </si>
  <si>
    <t>Program has a person-centered planning approach (goals and service engagement are self directed)</t>
  </si>
  <si>
    <t>No Service Approaches Adopted</t>
  </si>
  <si>
    <t>Program provides elective case management services, separate from property management &amp; other basic services</t>
  </si>
  <si>
    <t>1-2 service approaches adopted</t>
  </si>
  <si>
    <t>Program takes a case conference approach to addressing behavior issues and lease violations, prior to any eviction proceedings</t>
  </si>
  <si>
    <t>3 service approaches</t>
  </si>
  <si>
    <t>Coordinated Entry</t>
  </si>
  <si>
    <t>Maximum Coordinated Entry Points</t>
  </si>
  <si>
    <t>Coordinated Entry Points Earned</t>
  </si>
  <si>
    <t>#9 Project Collaborates to Improve Services and Increase Access</t>
  </si>
  <si>
    <t>The extent to which the project coordinates with other community partners to enhance services and promote their housing.</t>
  </si>
  <si>
    <t>Minimal effort</t>
  </si>
  <si>
    <t>Standard Effort</t>
  </si>
  <si>
    <t xml:space="preserve">Strong effort </t>
  </si>
  <si>
    <t>&lt;100%</t>
  </si>
  <si>
    <t>80-89%</t>
  </si>
  <si>
    <t>Connection to Mainstream Resources</t>
  </si>
  <si>
    <t>Maximum Mainstream Resource Points</t>
  </si>
  <si>
    <t>Mainstream Resource Points Earned</t>
  </si>
  <si>
    <t>The program provides sufficient resources to help build self sufficiency</t>
  </si>
  <si>
    <t>Number of services provided by applicant</t>
  </si>
  <si>
    <t>0-2</t>
  </si>
  <si>
    <t>3-4</t>
  </si>
  <si>
    <t>5+</t>
  </si>
  <si>
    <t>The program has community partnerships to provide referrals for needed services</t>
  </si>
  <si>
    <t>Number of services provided by a Partner</t>
  </si>
  <si>
    <t>3-5</t>
  </si>
  <si>
    <t>6+</t>
  </si>
  <si>
    <t>Agency Capacity and Financial Management</t>
  </si>
  <si>
    <t>Maximum Points for Management</t>
  </si>
  <si>
    <t>Financial Management Points Earned</t>
  </si>
  <si>
    <t>The entire grant is drawn down within 30 days of the close of the grant period.</t>
  </si>
  <si>
    <t>eLOCCS draw down summary</t>
  </si>
  <si>
    <t>Grant Total</t>
  </si>
  <si>
    <t>&lt;100% of funds drawn down</t>
  </si>
  <si>
    <t>Amount drawn down</t>
  </si>
  <si>
    <t>100% of funds drawn down</t>
  </si>
  <si>
    <t>The agency demonstrates cost effective positive outcomes as measured by cost per PH exit.</t>
  </si>
  <si>
    <t>$10,000+</t>
  </si>
  <si>
    <t>$5,000-$9,999</t>
  </si>
  <si>
    <t>$0-4,999</t>
  </si>
  <si>
    <t>The agency demonstrates ability to keep up with changing policies and best practices through staff development and training.</t>
  </si>
  <si>
    <t>Training Checklist + Attachment 7 (registrations/attendance certificates)</t>
  </si>
  <si>
    <t># Trainings Checked with back-up</t>
  </si>
  <si>
    <t>No trainings</t>
  </si>
  <si>
    <t>1-2 trainings</t>
  </si>
  <si>
    <t>3+ trainings</t>
  </si>
  <si>
    <t>HMIS Data and Quality Improvement</t>
  </si>
  <si>
    <t>Maximum Points for Data &amp; QI</t>
  </si>
  <si>
    <t>Data Points Earned</t>
  </si>
  <si>
    <t>Strategies used to evaluate one or more aspects of program performance.</t>
  </si>
  <si>
    <t>Insufficient performance evaluation plan.</t>
  </si>
  <si>
    <t>Effective performance evaluation plan.</t>
  </si>
  <si>
    <t>The extent to which the provider uses HMIS comparable data to evaluate performance.</t>
  </si>
  <si>
    <t>Raw Data</t>
  </si>
  <si>
    <t>Corresponding Measure</t>
  </si>
  <si>
    <t>Threshold Met Y/N</t>
  </si>
  <si>
    <t>Not Met</t>
  </si>
  <si>
    <t>Instr: insert # meetings attended as Raw Data</t>
  </si>
  <si>
    <t>75%-100%</t>
  </si>
  <si>
    <t>Met</t>
  </si>
  <si>
    <t>Operational Capacity</t>
  </si>
  <si>
    <t>Maximum Operational Points</t>
  </si>
  <si>
    <t>Operational Points Earned</t>
  </si>
  <si>
    <t>The organization has adequate experience to administer the proposed program effectively.</t>
  </si>
  <si>
    <t>No</t>
  </si>
  <si>
    <t>Yes</t>
  </si>
  <si>
    <t>The organization has experience and sufficient partnerships to leverage necessary resources.</t>
  </si>
  <si>
    <t>The organization has an active Board of Directors.</t>
  </si>
  <si>
    <t>List of Board members</t>
  </si>
  <si>
    <t>Board Established &amp; Met Last Quarter</t>
  </si>
  <si>
    <t>Minutes from most recent BoD Mtg.</t>
  </si>
  <si>
    <t>Board Established &amp; did not meet last quarter</t>
  </si>
  <si>
    <t>No BoD</t>
  </si>
  <si>
    <t>The basic management structure is adequate for project implementation and oversight.</t>
  </si>
  <si>
    <t>Program Design</t>
  </si>
  <si>
    <t>Maximum Program Design Points</t>
  </si>
  <si>
    <t>Program Points Earned</t>
  </si>
  <si>
    <t>The project scope is complete, accurate and aligns with the organizational capacity and resources.</t>
  </si>
  <si>
    <t>The timeline for implementation is reasonable and steps have been adequately described.</t>
  </si>
  <si>
    <t>The plan for assisting participants in gaining stable housing is complete and proposes an adequate level of support.</t>
  </si>
  <si>
    <t>No Priority Populations</t>
  </si>
  <si>
    <t>Veterans</t>
  </si>
  <si>
    <t>One priority population</t>
  </si>
  <si>
    <t>Chronically Homeless</t>
  </si>
  <si>
    <t>Two priority populations</t>
  </si>
  <si>
    <t>Youth</t>
  </si>
  <si>
    <t>Families</t>
  </si>
  <si>
    <t>Victims of DV</t>
  </si>
  <si>
    <t>Substance Abuse</t>
  </si>
  <si>
    <t>Mentally Ill</t>
  </si>
  <si>
    <t>PSH</t>
  </si>
  <si>
    <t>RRH</t>
  </si>
  <si>
    <t>The organization has adequate financial controls as evidenced by most recent audit report.</t>
  </si>
  <si>
    <t>Financial Audit</t>
  </si>
  <si>
    <t>Project Applicants should provide the following narrative statements on agency letterhead.</t>
  </si>
  <si>
    <t>Responses should be no more than 500 words each.</t>
  </si>
  <si>
    <t>Describe how the project services improve safety for persons fleeing Domestic Violence, Dating Violence, Stalking, and Sexual Assault.</t>
  </si>
  <si>
    <t>Staff Training and Development Question #17</t>
  </si>
  <si>
    <t>NC Homelessness Conference</t>
  </si>
  <si>
    <t>NC Affordable Housing Conference</t>
  </si>
  <si>
    <t>Other State/National Conferences related to HUD funded program types (Coordinated Entry, HMIS, RRH, PSH or TH)</t>
  </si>
  <si>
    <t>Fair Housing Training</t>
  </si>
  <si>
    <t>HUD Sponsored Webinars</t>
  </si>
  <si>
    <t>Corporation for Supportive Housing Webinars</t>
  </si>
  <si>
    <t>SAMHSA sponsored webinars</t>
  </si>
  <si>
    <t>HRSA sponsored webinars</t>
  </si>
  <si>
    <t>Healthcare for the Homeless sponsored webinars</t>
  </si>
  <si>
    <t>Agency-provided trainings on specific evidence-based practices (e.g. motivational interviewing, trauma-informed approaches, harm reduction, CTI, etc)</t>
  </si>
  <si>
    <t>45-49%</t>
  </si>
  <si>
    <t>70-100%</t>
  </si>
  <si>
    <t>50-54%</t>
  </si>
  <si>
    <t>55-59%</t>
  </si>
  <si>
    <t>60-64%</t>
  </si>
  <si>
    <t>65-69%</t>
  </si>
  <si>
    <t>40-44%</t>
  </si>
  <si>
    <t>35-39%</t>
  </si>
  <si>
    <t>30-34%</t>
  </si>
  <si>
    <t>25-29%</t>
  </si>
  <si>
    <t>60-100%</t>
  </si>
  <si>
    <t>0-24%</t>
  </si>
  <si>
    <t>20-24%</t>
  </si>
  <si>
    <t>15-19%</t>
  </si>
  <si>
    <t>0-14%</t>
  </si>
  <si>
    <t>APR 5a</t>
  </si>
  <si>
    <t>Project Narrative and Attachment 6 clearly demonstrate how each barrier has been eliminated</t>
  </si>
  <si>
    <t>80-100%</t>
  </si>
  <si>
    <t>60-80%</t>
  </si>
  <si>
    <t>40-60%</t>
  </si>
  <si>
    <t>0-40%</t>
  </si>
  <si>
    <t>Attachment 6 + Attachment 4 (Project Narrative #1)</t>
  </si>
  <si>
    <t>Attachment 6 + Attachment 4 (Project Narrative #2)</t>
  </si>
  <si>
    <t>Attachment 4 (Project Narrative #3)</t>
  </si>
  <si>
    <t>Attachment 4 (Project Narrative #5)</t>
  </si>
  <si>
    <t>80-100% in one population</t>
  </si>
  <si>
    <t>65-79% in one population</t>
  </si>
  <si>
    <t>0%-59%</t>
  </si>
  <si>
    <t>70-79%</t>
  </si>
  <si>
    <t>90-94%</t>
  </si>
  <si>
    <t>95-100%</t>
  </si>
  <si>
    <t>#10 Coordinated Entry Referral Acceptance Rate</t>
  </si>
  <si>
    <t>#13 Program Services</t>
  </si>
  <si>
    <t>#14 Service Partnerships</t>
  </si>
  <si>
    <t>#15 Funds Utilized in a Timely Manner</t>
  </si>
  <si>
    <t>#16 Audit Findings</t>
  </si>
  <si>
    <t>#18 Staff Development and Training</t>
  </si>
  <si>
    <t>#20 Performance Evaluation</t>
  </si>
  <si>
    <t>Attachment 4 (Project Narrative #8)</t>
  </si>
  <si>
    <t>#3 Participation in the Coordinated Entry Process</t>
  </si>
  <si>
    <t>#4 Organizational Experience</t>
  </si>
  <si>
    <t>#5 Leveraging Resouces</t>
  </si>
  <si>
    <t>#6 Leadership</t>
  </si>
  <si>
    <t>#7 Organizational Management</t>
  </si>
  <si>
    <t>#8 Project Scope</t>
  </si>
  <si>
    <t>#9 Implementation Plan</t>
  </si>
  <si>
    <t>#10 Housing Retention</t>
  </si>
  <si>
    <t>#11 Performance Improvement</t>
  </si>
  <si>
    <t>Yes:
-Two or more robust income-related strategies/resources are described in detail
AND
-Two or more robust other self-sufficiency strategies/resources are described in detail</t>
  </si>
  <si>
    <t>#12 Project Is Low Barrier</t>
  </si>
  <si>
    <t>#13 Project Reduces Barriers to Retaining Housing</t>
  </si>
  <si>
    <t>#14 Project Provides Adequate and Appropriate Support</t>
  </si>
  <si>
    <t>#15 Priority Populations</t>
  </si>
  <si>
    <t>#19 Project Collaborates to Improve Services and Increase Access</t>
  </si>
  <si>
    <t>#20 Program Services</t>
  </si>
  <si>
    <t>#21 Service Partnerships</t>
  </si>
  <si>
    <t>#22 Plan to Increase Self Sufficiency</t>
  </si>
  <si>
    <t>#23 Financial Controls</t>
  </si>
  <si>
    <t>#25 Cost Per Participant</t>
  </si>
  <si>
    <t>#26 Matching Funds/Resources</t>
  </si>
  <si>
    <t>Audit with findings, agency has taken adequate and timely steps to resolve the findings</t>
  </si>
  <si>
    <t>Audit with findings, agency has not taken adequate or timely steps to resolve the findings</t>
  </si>
  <si>
    <r>
      <rPr>
        <b/>
        <sz val="11"/>
        <rFont val="Calibri"/>
        <family val="2"/>
        <scheme val="minor"/>
      </rPr>
      <t>*DV Only</t>
    </r>
    <r>
      <rPr>
        <sz val="11"/>
        <rFont val="Calibri"/>
        <family val="2"/>
        <scheme val="minor"/>
      </rPr>
      <t xml:space="preserve"> 50-100%</t>
    </r>
  </si>
  <si>
    <t>At least 65% of adult participants are part of a priority population identified in the CoC's most recent Comprehensive Data Analysis report</t>
  </si>
  <si>
    <t>Enter # adults 18+ from 5a</t>
  </si>
  <si>
    <t>#11 Project Fills Vacancies with Referrals from Coordinated Entry</t>
  </si>
  <si>
    <t>#2 Federal/State/Local Programs currently Administered</t>
  </si>
  <si>
    <t>REQUIRED DOCUMENTATION TO SUPPORT YOUR APPLICATION</t>
  </si>
  <si>
    <t>Renewal Projects with 1 year or more of Performance Data</t>
  </si>
  <si>
    <t xml:space="preserve">Funding for Tier 1 will be based on the HUD formula included in the  competition NOFO, which is a percentage of Annual Renewal Demand (ARD), and for Tier 2 is the balance of the ARD amount plus the amount possible for a bonus project. </t>
  </si>
  <si>
    <t>IMPORTANT DATES FOR THIS COMPETITION CYCLE:</t>
  </si>
  <si>
    <t>HUD Continuum of Care Grant Competition</t>
  </si>
  <si>
    <t>DATE APPLICATION MUST BE SUBMITTED TO E-SNAPS:</t>
  </si>
  <si>
    <t>DATE APPLICATION AND SUPPORTING DOCUMENTATION DUE TO COC:</t>
  </si>
  <si>
    <t>DATE RANGE FOR APR/OTHER REPORTS:</t>
  </si>
  <si>
    <t>DATE OF RANKING (ANTICIPATED):</t>
  </si>
  <si>
    <t>DATE OF PRESENTATION TO THE COC BOARD (ANTICIPATED):</t>
  </si>
  <si>
    <t>FUNDING AVAILABLE FOR THIS COMPETITION CYCLE:</t>
  </si>
  <si>
    <t>ANNUAL RENEWAL DEMAND:</t>
  </si>
  <si>
    <t>ARD % FOR TIER 1:</t>
  </si>
  <si>
    <t>ARD FOR TIER 2:</t>
  </si>
  <si>
    <t>BONUS:</t>
  </si>
  <si>
    <t>DV BONUS:</t>
  </si>
  <si>
    <t>In the Competition, the Tri-HIC CoC is able to apply for  funds based on the HUD Annual Renewal Demand  (ARD) and bonus funds equal to an additional percentage of the CoC's Pro Rata Need as provided in the HUD CoC Notice of Funds Availablity, and CoC planning funds (amount to be determined by HUD and listed in the NOFO).</t>
  </si>
  <si>
    <t>8) Outside of Tri-HIC and it's sub-committees, describe the organizations'  outreach efforts that improve access to services and/or collaborations with other agencies that enhance the level of service provided by the project.</t>
  </si>
  <si>
    <t>11) Describe all funding (local, State, and/or Federal) received by your agency for this or a similar program operated within the last 5 years. If this funding will continue, how will your agency ensure billing for allowable expenses is not duplicated?</t>
  </si>
  <si>
    <t>12) Describe your agency's previous experiences with local, State and/or Federally funded programs, including results of monitorings/audits, grant-close out concerns, and any funding that was not renewed, terminated or reallocated and why.</t>
  </si>
  <si>
    <t xml:space="preserve">Renewal Grant Number (if applicable): </t>
  </si>
  <si>
    <t>Tri-County Homeless Interagency Council CoC Grant Competition Project Scorecard</t>
  </si>
  <si>
    <t>Application Year:</t>
  </si>
  <si>
    <t>REVIEWER NOTES/COMMENTS:</t>
  </si>
  <si>
    <t>PERMANENT SUPPORTIVE HOUSING RENEWAL SCORECARD</t>
  </si>
  <si>
    <t>RAPID RE-HOUSING PROJECT RENEWAL SCORECARD</t>
  </si>
  <si>
    <t>RAPID RE-HOUSING - TRANSITIONAL HOUSING COMBINATION PROJECT RENEWAL SCORECARD</t>
  </si>
  <si>
    <t>PERMANENT SUPPORTIVE HOUSING WITH RENTAL ASSISTANCE NEW PROJECT SCORECARD</t>
  </si>
  <si>
    <t>PERMANENT SUPPORTIVE HOUSING - SSO ONLY - NEW PROJECT SCORECARD</t>
  </si>
  <si>
    <t>New Project Application Narratives</t>
  </si>
  <si>
    <t>Renewal Project Application Narratives</t>
  </si>
  <si>
    <t>The Continuum of Care is also responsible for developing a reallocation plan that will allow the CoC to respond to unmet needs and enhance system performance as well as align with changing needs within its region.</t>
  </si>
  <si>
    <t>Applications are evaluated using a CoC Board approved scoring process.</t>
  </si>
  <si>
    <t>Funding Recommendations</t>
  </si>
  <si>
    <t>HMIS SYSTEM /ADMINISTRATION (INCLUDING COORDINATED ENTRY) SCORECARD</t>
  </si>
  <si>
    <t>Applicants must meet attendance threshold requirements as well as demonstrate compliance with basic CoC requirements to be eligible for project review</t>
  </si>
  <si>
    <r>
      <t>*</t>
    </r>
    <r>
      <rPr>
        <b/>
        <sz val="11"/>
        <color theme="1"/>
        <rFont val="Calibri"/>
        <family val="2"/>
        <scheme val="minor"/>
      </rPr>
      <t>Adequate Steps include:</t>
    </r>
    <r>
      <rPr>
        <sz val="11"/>
        <color theme="1"/>
        <rFont val="Calibri"/>
        <family val="2"/>
        <scheme val="minor"/>
      </rPr>
      <t xml:space="preserve"> Documenting changes in policies/procedures/operations to address non-compliant behaviors. If an agency disputes  findings/concerns, the agency must include documentation relevant to the issue that demonstrates the agency was compliant and monitoring agency/funder is in error.</t>
    </r>
  </si>
  <si>
    <r>
      <t>*</t>
    </r>
    <r>
      <rPr>
        <b/>
        <sz val="11"/>
        <color theme="1"/>
        <rFont val="Calibri"/>
        <family val="2"/>
        <scheme val="minor"/>
      </rPr>
      <t>Timely is defined as:</t>
    </r>
    <r>
      <rPr>
        <sz val="11"/>
        <color theme="1"/>
        <rFont val="Calibri"/>
        <family val="2"/>
        <scheme val="minor"/>
      </rPr>
      <t xml:space="preserve"> Proactively addressing findings/concerns and, when required, repaying amounts owed back to HUD  or completing other financial remedies withing the time frame specified by the monitoring agency.</t>
    </r>
  </si>
  <si>
    <t>Attachment 4 (Project Narrative #5 and supporting documentation)</t>
  </si>
  <si>
    <t>6) Describe how your agency ensures long-term success/stability for clients placed in housing using programs.  What is the housing retention rate for clients at 6, 12 &amp; 18 months after being housed?</t>
  </si>
  <si>
    <t>Participation by attendance at Tri-HIC meetings during the most recent fiscal year.</t>
  </si>
  <si>
    <t>Name the HMIS-comparable database you will use for your project. Describe how data from an HMIS comparable database will be used to evaluate project effectiveness.</t>
  </si>
  <si>
    <t>TRANSITIONAL HOUSING RENEWAL SCORECARD</t>
  </si>
  <si>
    <t xml:space="preserve">The program has documented community partnerships to provide referrals for needed services including: identifying partners, MOUs, referral policy, report of how many clients referred or comparable documentation </t>
  </si>
  <si>
    <t>Audit with no findings or resolved findings</t>
  </si>
  <si>
    <t>Audit with findings, agency has not taken adequate and timely steps to resolve the findings</t>
  </si>
  <si>
    <t>Monitoring with findings, agency has taken adequate and timely steps to resolve the findings</t>
  </si>
  <si>
    <t>Monitoring with findings, agency has not taken adequate and timely steps to resolve the findings</t>
  </si>
  <si>
    <t>#16 Financial Audit and Monitoring</t>
  </si>
  <si>
    <t xml:space="preserve">#17 Cost Per Permanent Housing Exit </t>
  </si>
  <si>
    <t>The agency adheres to standard financial practices has completed a financial audit with no material findings or concerns.</t>
  </si>
  <si>
    <t xml:space="preserve">Monitoring with no findings or all findings resolved </t>
  </si>
  <si>
    <t>The agency provides clear/specific guidance including written policies and procedures for staff to following for the project.</t>
  </si>
  <si>
    <t>Attachment 6</t>
  </si>
  <si>
    <t>Training Checklist + Attachment 5 (registrations/attendance certificates)</t>
  </si>
  <si>
    <t>Policy/procedures are ambigious &amp;/or lack clear processes</t>
  </si>
  <si>
    <t>Policy/procedures appear to provide clear guidance and specific processes</t>
  </si>
  <si>
    <t>Capacity &amp; Financial Management Points earned</t>
  </si>
  <si>
    <t>Project Narrative and Attachment 4 clearly demonstrate how each barrier has been eliminated</t>
  </si>
  <si>
    <t>Minimal effort: [project has few to no established partnerships for services they do not provide]</t>
  </si>
  <si>
    <t>Standard Effort: [project has established partnerships for services they do not provide, but no clearly defined process, procedure or agreements that can help the client obain the resource]</t>
  </si>
  <si>
    <t>Strong effort: [project has clearly esablished partnerships for services they do not provide, with a written agreement or written policy, that helps the client obtain the resource]</t>
  </si>
  <si>
    <t>Number of adults who exited with an increase in income from any source.</t>
  </si>
  <si>
    <t>Number of People who stay in the program or exit to other PH destination</t>
  </si>
  <si>
    <r>
      <t>Minimal effort</t>
    </r>
    <r>
      <rPr>
        <sz val="11"/>
        <color theme="1"/>
        <rFont val="Calibri"/>
        <family val="2"/>
        <scheme val="minor"/>
      </rPr>
      <t>: [project has few to no established partnerships for services they do not provide]</t>
    </r>
  </si>
  <si>
    <r>
      <t>Standard Effort</t>
    </r>
    <r>
      <rPr>
        <sz val="11"/>
        <color theme="1"/>
        <rFont val="Calibri"/>
        <family val="2"/>
        <scheme val="minor"/>
      </rPr>
      <t>: [project has established partnerships for services they do not provide, but no clearly defined process, procedure or agreements that can help the client obain the resource]</t>
    </r>
  </si>
  <si>
    <r>
      <t>Strong effort</t>
    </r>
    <r>
      <rPr>
        <sz val="11"/>
        <color theme="1"/>
        <rFont val="Calibri"/>
        <family val="2"/>
        <scheme val="minor"/>
      </rPr>
      <t>: [project has clearly esablished partnerships for services they do not provide, with a written agreement or written policy, that helps the client obtain the resource]</t>
    </r>
  </si>
  <si>
    <t>#12 Program Services</t>
  </si>
  <si>
    <t>#13 Service Partnerships</t>
  </si>
  <si>
    <t>#14 Funds Utilized in a Timely Manner</t>
  </si>
  <si>
    <t>Number of People who stay in the program or exit to a PH destination</t>
  </si>
  <si>
    <t>#15 Financial Audit and Monitoring</t>
  </si>
  <si>
    <t>#16 Staff Development and Training</t>
  </si>
  <si>
    <t>Training Checklist + Attachment 7 (Proof  of must be included for each checked item)</t>
  </si>
  <si>
    <t>#18 Performance Evaluation</t>
  </si>
  <si>
    <r>
      <rPr>
        <b/>
        <sz val="11"/>
        <color theme="1"/>
        <rFont val="Calibri"/>
        <family val="2"/>
        <scheme val="minor"/>
      </rPr>
      <t xml:space="preserve">11) Applicants with unresolved financial audit, Federal or State monitoring findings </t>
    </r>
    <r>
      <rPr>
        <sz val="9"/>
        <color theme="1"/>
        <rFont val="Calibri"/>
        <family val="2"/>
        <scheme val="minor"/>
      </rPr>
      <t>(any/all projects administered by your agency)</t>
    </r>
    <r>
      <rPr>
        <sz val="11"/>
        <color theme="1"/>
        <rFont val="Calibri"/>
        <family val="2"/>
        <scheme val="minor"/>
      </rPr>
      <t>:</t>
    </r>
  </si>
  <si>
    <t>CoC/Regional Priorities</t>
  </si>
  <si>
    <t>The project proposes to serve one or more priority population(s) identified in the CoC's most recent Comprehensive Data Analysis (or comparable) report.</t>
  </si>
  <si>
    <t>HUD Continuum of Care  Competition</t>
  </si>
  <si>
    <r>
      <t xml:space="preserve">Project Applicants should use the following checklist to indicate all training opportunities provided to staff during the </t>
    </r>
    <r>
      <rPr>
        <b/>
        <sz val="11"/>
        <color rgb="FFFF0000"/>
        <rFont val="Calibri"/>
        <family val="2"/>
        <scheme val="minor"/>
      </rPr>
      <t>most recent fiscal</t>
    </r>
    <r>
      <rPr>
        <b/>
        <sz val="11"/>
        <color theme="1"/>
        <rFont val="Calibri"/>
        <family val="2"/>
        <scheme val="minor"/>
      </rPr>
      <t xml:space="preserve"> year ending June 30th. Proof of registration or attendance should be included as attachment #</t>
    </r>
    <r>
      <rPr>
        <b/>
        <sz val="11"/>
        <color rgb="FFFF0000"/>
        <rFont val="Calibri"/>
        <family val="2"/>
        <scheme val="minor"/>
      </rPr>
      <t>X</t>
    </r>
  </si>
  <si>
    <t>Annual/Bi-Annual Board Training for Agency's Board</t>
  </si>
  <si>
    <t>Renewal Projects with &lt; 1 year Performance Data</t>
  </si>
  <si>
    <t>Reporting Dates for all Reports requested below:</t>
  </si>
  <si>
    <t>#6 CoC Community Funding Objectives</t>
  </si>
  <si>
    <t>Project partially addresses current CoC stated objectives</t>
  </si>
  <si>
    <t>Project specifically addresses current CoC stated objectives</t>
  </si>
  <si>
    <t>Project does not address current CoC stated objectives</t>
  </si>
  <si>
    <t>9) Describe how the project will provide supportive services, including specifying which services and resources will be provided within the program and by partner organizations. Provide MOUs with partner organizations. Provide credentials for staff members who will provide services.: 
a) Assess clients' need for resources; 
b) Provide resources within the program; 
c) Connect clients to partner organizations; and
d) Connect clients to other resources in the community.</t>
  </si>
  <si>
    <t>The extent to which the project coordinates with other community partners to enhance services and promote housing stability.</t>
  </si>
  <si>
    <t>Project Narrative # 4</t>
  </si>
  <si>
    <t>5) Describe in detail how the project connects program participants to mainstream resourses in the community: 
a) Connects for benefits; 
b) job placement/training resources; 
c) educational resources; and
d) tranportation and other resources in the community.</t>
  </si>
  <si>
    <t xml:space="preserve">Please describe all of your efforts to resolve the findings including your efforts to cooperate/comply requirements of the auditing/monitoring entity. Include what changes you have made to ensure findings do not reoccur. </t>
  </si>
  <si>
    <t>A) Describe how the project services improve safety for persons fleeing Domestic Violence, Dating Violence, Stalking, and Sexual Assault.</t>
  </si>
  <si>
    <t>Attachment 4 (Project Narrative #2)</t>
  </si>
  <si>
    <t xml:space="preserve"> Attachment 4 (Project Narrative #1)</t>
  </si>
  <si>
    <t xml:space="preserve">Attachment 4 </t>
  </si>
  <si>
    <t>Project clearly demonstrates a Housing First approach</t>
  </si>
  <si>
    <t>The Project does not demonstrate a Housing First approach</t>
  </si>
  <si>
    <t xml:space="preserve">Project demonstrates a Housing First approach to service provision. </t>
  </si>
  <si>
    <t>Housing First is described as:
Program has a person-centered planning approach (goals and service engagement are self directed), provides elective case management services, &amp; takes a case conference approach to addressing behavior issues and lease violations, prior to any termination or eviction proceedings.</t>
  </si>
  <si>
    <t>Why should the CoC consider funding your agency again? Please explain why grant funds were not fully drawn down and what steps are being taken to ensure money is spent going forward so that the condition does not reoccur.</t>
  </si>
  <si>
    <t>10) For projects with less than 100% of grant funds drawn down by 30 days after the close of the grant period:</t>
  </si>
  <si>
    <t>Supportive Services Only (SSO) projects allow recipients to provide supportive services—such as conducting outreach to sheltered and unsheltered homeless persons and families and providing referrals to other housing or other necessary services—to families and individuals experiencing homelessness. The recipient may only assist program participants for whom the recipient or subrecipient of the funds is not providing housing or housing assistance.</t>
  </si>
  <si>
    <t>Number of clients served with SSO funds Per Quarter</t>
  </si>
  <si>
    <t>% of Total</t>
  </si>
  <si>
    <t>For DV Project Only</t>
  </si>
  <si>
    <t>85 to 100%</t>
  </si>
  <si>
    <t>70 - 84%</t>
  </si>
  <si>
    <t>50-69%</t>
  </si>
  <si>
    <t>Below 50%</t>
  </si>
  <si>
    <t>Project is Housing First</t>
  </si>
  <si>
    <t>Project is not Housing First</t>
  </si>
  <si>
    <t xml:space="preserve">7) Describe in detail the policies, procedures, and training in place within the project that may result in denial of placement or termination of participation for reasons other than those in Question # 1 or 2. Include the purpose for such barriers. Such as:
a) Requiring participation in employment
b) Requirements that might split-up non-traditional families
c) Previous interactions with the agency </t>
  </si>
  <si>
    <t>8) Describe how you measure project performance, how often you will evaluate project performance on these goals, and what tools are used to evaluate performance. Be specific in terms of benchmarks including data, numbers, outcomes.</t>
  </si>
  <si>
    <t>Attachment 3:  Independent auditors report from most recent audit.  Including in qualified opinions, findings, concerns along with corrective action implemented by your Agency.</t>
  </si>
  <si>
    <t>Attachment 4: Project narratives in response to the prompts in the "Project Narratives" tab appropriate to the application type (new or renewal).</t>
  </si>
  <si>
    <t>Number of Participants in Project</t>
  </si>
  <si>
    <t>ALL APPLICANTS</t>
  </si>
  <si>
    <t>1. must submit application in e-SNAPS by the date specificed on page one of this document.</t>
  </si>
  <si>
    <t>3. must provide copies of documentation to support the application for funding as required for the application type with the printed application.</t>
  </si>
  <si>
    <r>
      <t>2. must provide a printed copy of the application from e-SNAPS to the CoC Ranking committee Desi</t>
    </r>
    <r>
      <rPr>
        <sz val="11"/>
        <rFont val="Calibri"/>
        <family val="2"/>
        <scheme val="minor"/>
      </rPr>
      <t>gnee by date and time specified on page one of this document.</t>
    </r>
  </si>
  <si>
    <t>4. must provide a written description of how the proposed/renewal project fits into the CoC community priorities for ending homelessness in the region.</t>
  </si>
  <si>
    <r>
      <t xml:space="preserve">All Project Applications Require </t>
    </r>
    <r>
      <rPr>
        <i/>
        <u/>
        <sz val="11"/>
        <color theme="1"/>
        <rFont val="Calibri"/>
        <family val="2"/>
        <scheme val="minor"/>
      </rPr>
      <t>(Excepting items not applicable to HMIS applications)</t>
    </r>
  </si>
  <si>
    <t>SSO ONLY -  RENEWAL SCORECARD</t>
  </si>
  <si>
    <r>
      <t xml:space="preserve">At least 65% of adult participants are part of a priority population identified in the CoC's most recent </t>
    </r>
    <r>
      <rPr>
        <sz val="11"/>
        <color rgb="FFFF0000"/>
        <rFont val="Calibri"/>
        <family val="2"/>
        <scheme val="minor"/>
      </rPr>
      <t>Comprehensive Data Analysis</t>
    </r>
    <r>
      <rPr>
        <sz val="11"/>
        <rFont val="Calibri"/>
        <family val="2"/>
        <scheme val="minor"/>
      </rPr>
      <t xml:space="preserve"> report or CoC Board adopted Community Priorities </t>
    </r>
  </si>
  <si>
    <t>Project Narratives 4</t>
  </si>
  <si>
    <t>Attachment 5: Tri-HIC Monthly Meeting attendance record for period specified above.</t>
  </si>
  <si>
    <t>Attachment 6: Staff training and development checklist completed with supporting registration/attendance documents</t>
  </si>
  <si>
    <r>
      <t xml:space="preserve">Attachment 7: If the agency is providing all services in house </t>
    </r>
    <r>
      <rPr>
        <sz val="9"/>
        <color theme="1"/>
        <rFont val="Calibri"/>
        <family val="2"/>
        <scheme val="minor"/>
      </rPr>
      <t>(mental health, substance use, life skills, etc)</t>
    </r>
    <r>
      <rPr>
        <sz val="11"/>
        <color theme="1"/>
        <rFont val="Calibri"/>
        <family val="2"/>
        <scheme val="minor"/>
      </rPr>
      <t xml:space="preserve"> attach licenses/certifications/etc for staff qualified to provide the service.</t>
    </r>
  </si>
  <si>
    <t>In order to have a scored response to question #12, applicants must include a complete description of their model of provide supportive services in project application.</t>
  </si>
  <si>
    <t>The agency demonstrates cost effective positive outcomes as measured by cost per client served.</t>
  </si>
  <si>
    <t>Proposed # of Clients Served</t>
  </si>
  <si>
    <t>Project Funding Request this application</t>
  </si>
  <si>
    <t>Amount of Previous Grant Expended</t>
  </si>
  <si>
    <t>Number of Clients served previous grant award</t>
  </si>
  <si>
    <t>Project Narrative #8</t>
  </si>
  <si>
    <t>At least 65% of adult participants are part of a priority population identified in the CoC's most recent Comprehensive Data Analysis report or CoC Board identified priority populations</t>
  </si>
  <si>
    <t>Number should equal total of all participants</t>
  </si>
  <si>
    <t xml:space="preserve"> % of Persons who accomplished this measure</t>
  </si>
  <si>
    <t xml:space="preserve">Total exited </t>
  </si>
  <si>
    <t>Total Stayers</t>
  </si>
  <si>
    <t>Total stayers with increased income</t>
  </si>
  <si>
    <t>Number of adults who remained in the program with an increase in income from any source.</t>
  </si>
  <si>
    <t>Attachment 9 + Attachment 4 (Project Narrative #1)</t>
  </si>
  <si>
    <r>
      <t xml:space="preserve">1) Describe and document, through specific references to your agencies policies, procedures, and training materials, how the agency ensures that the project does not screen out potential participants based on: 
a) Substance use
b) Lack of income 
c) Type of income </t>
    </r>
    <r>
      <rPr>
        <sz val="9"/>
        <color theme="1"/>
        <rFont val="Calibri"/>
        <family val="2"/>
        <scheme val="minor"/>
      </rPr>
      <t>(benefit vs. employment)</t>
    </r>
    <r>
      <rPr>
        <sz val="11"/>
        <color theme="1"/>
        <rFont val="Calibri"/>
        <family val="2"/>
        <scheme val="minor"/>
      </rPr>
      <t xml:space="preserve">
d) Criminal history 
e) Medication compliance 
Attach a report showing the number of individuals/families denied participation for all programs operated by your agency broken down by categories of denials for the most recent fiscal year ending 6/30.</t>
    </r>
  </si>
  <si>
    <t>2) Describe and document through specific references to the policies, procedures, and training in place within the project to ensure that the project does not evict/terminate participation based on the following ,as applicable to the project type:
a) Service participation
b) Progress on a service plan
c) Income loss or failure to improve income
d) First-time violation of non-standard lease
e) Medication compliance
f) Requiring sobriety to maintain housing
g) Limits on overnight guests beyond standard lease requirements</t>
  </si>
  <si>
    <t>3)Describe and document the Agency's:
a) Steps for creating a case plan with a client 
b) Case management functional responsibilities
c) Approach to case management 
d) Number of staff providing case management including the number of clients per staff member (separate from property management and other services)
d) The steps taken to respond to behavior issues and lease violations, from the first incident through a final decision to exit the client
e) Follow up planning to reduce the potential of a client returning to homelessness</t>
  </si>
  <si>
    <t>APR Q8b PIT January</t>
  </si>
  <si>
    <t>APR Q8b PIT April</t>
  </si>
  <si>
    <t>APR Q8b PIT July</t>
  </si>
  <si>
    <t>APR Q8b PIT October</t>
  </si>
  <si>
    <t>#2 Permanent Housing Placement</t>
  </si>
  <si>
    <t>Enter # adults 18+ from CAPER 5a</t>
  </si>
  <si>
    <t>Screen out for Substance Abuse</t>
  </si>
  <si>
    <t>Screen out for lack of Income</t>
  </si>
  <si>
    <t>Screen out based on Criminal History</t>
  </si>
  <si>
    <t>Require Medication/Treatment Compliance for Entry</t>
  </si>
  <si>
    <t>Terminate based on service participation</t>
  </si>
  <si>
    <t>Terminate for lack of progress on a service plan</t>
  </si>
  <si>
    <t>Terminate based on income loss or failure to improve on income</t>
  </si>
  <si>
    <t>Terminate based on 1st time violation of performance expectations</t>
  </si>
  <si>
    <t>Terminate based on medication/treatment compliance</t>
  </si>
  <si>
    <t xml:space="preserve">Require sobriety </t>
  </si>
  <si>
    <r>
      <t xml:space="preserve">Project does </t>
    </r>
    <r>
      <rPr>
        <b/>
        <sz val="11"/>
        <color theme="1"/>
        <rFont val="Calibri"/>
        <family val="2"/>
        <scheme val="minor"/>
      </rPr>
      <t>NOT</t>
    </r>
    <r>
      <rPr>
        <sz val="11"/>
        <color theme="1"/>
        <rFont val="Calibri"/>
        <family val="2"/>
        <scheme val="minor"/>
      </rPr>
      <t xml:space="preserve"> (</t>
    </r>
    <r>
      <rPr>
        <sz val="10"/>
        <color theme="1"/>
        <rFont val="Calibri"/>
        <family val="2"/>
        <scheme val="minor"/>
      </rPr>
      <t>Check all that apply</t>
    </r>
    <r>
      <rPr>
        <sz val="11"/>
        <color theme="1"/>
        <rFont val="Calibri"/>
        <family val="2"/>
        <scheme val="minor"/>
      </rPr>
      <t>):</t>
    </r>
  </si>
  <si>
    <t>Project Operations Manual
&amp; MOUs and other policy/procedure documentation provided by applicant</t>
  </si>
  <si>
    <t>Project Narrative #5, Project Operations Manual, MOUs</t>
  </si>
  <si>
    <t>Attachments 6 &amp; 7 (registrations/attendance certificates)</t>
  </si>
  <si>
    <t xml:space="preserve">This scorecard is provided to all potential applicants for review and access to narratives requirements. It is meant to be used only by the Ranking Committee in electronic version, so that data entered from the respective source will create an auto-calculated performance measure. Once the corresponding score has been determined using the scoring matrix, it should be entered in the points field, which will be auto-calculated to create a total score at the top of the page. </t>
  </si>
  <si>
    <t>APPLICANTS DO NOT COMPLETE THE SCORE CARD.</t>
  </si>
  <si>
    <r>
      <t xml:space="preserve">Top scoring project amounts will be totaled until the Tier 1 amount is reached, then lower scoring projects with grant amounts past the Tier 1 threshold will be placed in Tier 2. 
</t>
    </r>
    <r>
      <rPr>
        <b/>
        <u/>
        <sz val="11"/>
        <color rgb="FFC00000"/>
        <rFont val="Calibri"/>
        <family val="2"/>
        <scheme val="minor"/>
      </rPr>
      <t>Funding for projects in Tier 2 is NOT guaranteed.</t>
    </r>
  </si>
  <si>
    <t>1) The ranking committee will be staffed by non-funded agencies that have attended 50% or more CoC meetings during the last calendar year.</t>
  </si>
  <si>
    <t xml:space="preserve">2) The Project Applications will be scored by the Ranking Committee, including the CoC Board Chair,  with research assistance from the CoC Director. </t>
  </si>
  <si>
    <t xml:space="preserve">3) Projects recommended for funding will be ranked from highest to lowest score. In the event of a tie, the committee will use the lowest cost per housing placement, or a similar objective measure to break the tie. </t>
  </si>
  <si>
    <t>4) Project scoring will include points for how well the project meets the CoC's stated community priorities for funding.</t>
  </si>
  <si>
    <t xml:space="preserve">5) Final Scores as well as copies of completed scorecards will be presented to the CoC Board for review and approval at a CoC Board meeting in keeping with the timeline identified on the first page of this scorecard. </t>
  </si>
  <si>
    <t>Total with increased income</t>
  </si>
  <si>
    <t>Bed/Unit Utilization for Last FY from HUD CoC CAPER</t>
  </si>
  <si>
    <t>CAPER Q8b</t>
  </si>
  <si>
    <t>Total Bed/Units Per Application:</t>
  </si>
  <si>
    <t>% Achieved PH</t>
  </si>
  <si>
    <t xml:space="preserve"> % who achieved this measure</t>
  </si>
  <si>
    <t xml:space="preserve"> %  who achieved this measure</t>
  </si>
  <si>
    <t>Attachment 1 + Attachment 4 (Project Narrative #2)</t>
  </si>
  <si>
    <t>Attachment 1: Copy of agency's Program Operations Manual for the  project and any policies/procedures that impact the operation/administration of the program that are not included in the manual.</t>
  </si>
  <si>
    <t>Attachment 1 &amp; Attachment 4 (Project Narrative 1) clearly demonstrates the project is "Housing First"</t>
  </si>
  <si>
    <t>Attachment 1 &amp; Attachment 4 (Project Narrative #2) clearly demonstrates the project is "Housing First"</t>
  </si>
  <si>
    <t>Attachments 1 &amp; 4 (Project Narrative #3)</t>
  </si>
  <si>
    <t xml:space="preserve">Number of services provided by Qualified Professionals </t>
  </si>
  <si>
    <t>The program has sufficient resources on staff to help build self sufficiency &amp; fulfill agency provided services as indicated in the application</t>
  </si>
  <si>
    <t>Attachment 4 (Project Narrative # 4)</t>
  </si>
  <si>
    <t>Project demonstrates (Check all that apply):</t>
  </si>
  <si>
    <t>Attachment 4 (Project Narrative #4)</t>
  </si>
  <si>
    <t>Non-DV Specific Project Point Totals</t>
  </si>
  <si>
    <t>DV Specific Project Point Totals</t>
  </si>
  <si>
    <t>DV Only Points Earned</t>
  </si>
  <si>
    <t>The project does not show sufficient or improved safe guards for victims as documented in Question A</t>
  </si>
  <si>
    <t>The project shows sufficient or documents improved safe guards for victims as documented in Question A</t>
  </si>
  <si>
    <t>B) Name the HMIS-comparable database used for your project. Describe how data from an HMIS comparable database is used to evaluate project effectiveness. Discuss potential weaknes of the database and how you might address the weaknesses.</t>
  </si>
  <si>
    <t>Attachment #8 &amp; DV Qb</t>
  </si>
  <si>
    <t>DV Project Specific QA</t>
  </si>
  <si>
    <t>Strategies used to evaluate aspects of program performance &amp; effectiveness. Consider entries/exits/housing stability.</t>
  </si>
  <si>
    <t>Attachment 4 (Narrative # 9)</t>
  </si>
  <si>
    <t>The extent to which the ensures racial and gender equity in its project operations</t>
  </si>
  <si>
    <t xml:space="preserve">9) Describe in detail how your agency ensures gender and racial equity within the project. </t>
  </si>
  <si>
    <t>Project Narrative # 4 &amp; supporting documentation</t>
  </si>
  <si>
    <t>Project has limited policy to ensure equity</t>
  </si>
  <si>
    <t>Project specifically addresses practicies to ensure equity</t>
  </si>
  <si>
    <t>Project does not address equity in its policies/procedures</t>
  </si>
  <si>
    <t>#7 Racial &amp; Gender Equity</t>
  </si>
  <si>
    <t>#8 Project Is Low Barrier</t>
  </si>
  <si>
    <t>#9 Project Reduces Barriers to Retaining Housing</t>
  </si>
  <si>
    <t>#10 Project Provides Adequate and Appropriate Support</t>
  </si>
  <si>
    <t>#11 Project Collaborates to Improve Services and Increase Access</t>
  </si>
  <si>
    <t>#12 Coordinated Entry Referral Acceptance Rate</t>
  </si>
  <si>
    <t>#13 Project Fills Vacancies with Referrals from Coordinated Entry</t>
  </si>
  <si>
    <t>#14 Program Services</t>
  </si>
  <si>
    <t>#15 Service Partnerships</t>
  </si>
  <si>
    <t>#16 Funds Utilized in a Timely Manner</t>
  </si>
  <si>
    <t>#17 Financial Audit and Monitoring</t>
  </si>
  <si>
    <r>
      <t xml:space="preserve"> Total exiting to Other PH </t>
    </r>
    <r>
      <rPr>
        <sz val="9"/>
        <color rgb="FFFF0000"/>
        <rFont val="Calibri"/>
        <family val="2"/>
        <scheme val="minor"/>
      </rPr>
      <t>(Caper 23c "permaent destinations Subtotal)</t>
    </r>
  </si>
  <si>
    <r>
      <t xml:space="preserve">Project Stayers </t>
    </r>
    <r>
      <rPr>
        <sz val="9"/>
        <color rgb="FFFF0000"/>
        <rFont val="Calibri"/>
        <family val="2"/>
        <scheme val="minor"/>
      </rPr>
      <t>(Caper 5A #1)</t>
    </r>
  </si>
  <si>
    <r>
      <t xml:space="preserve">Total exited to all other destinations </t>
    </r>
    <r>
      <rPr>
        <sz val="9"/>
        <color rgb="FFFF0000"/>
        <rFont val="Calibri"/>
        <family val="2"/>
        <scheme val="minor"/>
      </rPr>
      <t>(Caper report 23C Sum of Temporary destinations + Institutional Destinations + Other Destinations - Deceased)</t>
    </r>
  </si>
  <si>
    <r>
      <t xml:space="preserve"> Total Deceased </t>
    </r>
    <r>
      <rPr>
        <sz val="9"/>
        <color rgb="FFFF0000"/>
        <rFont val="Calibri"/>
        <family val="2"/>
        <scheme val="minor"/>
      </rPr>
      <t>(Caper report 23c - in other destionation = deceased)</t>
    </r>
  </si>
  <si>
    <t>ART Rpt 703, Tab A metric 4.3</t>
  </si>
  <si>
    <r>
      <t xml:space="preserve">Number achieving TH 
</t>
    </r>
    <r>
      <rPr>
        <sz val="9"/>
        <color rgb="FFFF0000"/>
        <rFont val="Calibri"/>
        <family val="2"/>
        <scheme val="minor"/>
      </rPr>
      <t>CAPER 23c Temporary Destinations</t>
    </r>
    <r>
      <rPr>
        <sz val="11"/>
        <color rgb="FFFF0000"/>
        <rFont val="Calibri"/>
        <family val="2"/>
        <scheme val="minor"/>
      </rPr>
      <t xml:space="preserve"> </t>
    </r>
  </si>
  <si>
    <r>
      <t xml:space="preserve">Number achieving PH(EHV or RRH)/PSH
</t>
    </r>
    <r>
      <rPr>
        <sz val="9"/>
        <color rgb="FFFF0000"/>
        <rFont val="Calibri"/>
        <family val="2"/>
        <scheme val="minor"/>
      </rPr>
      <t>Caper 23c - perm. destinations Subtotal</t>
    </r>
  </si>
  <si>
    <r>
      <t xml:space="preserve">Total number served
</t>
    </r>
    <r>
      <rPr>
        <sz val="9"/>
        <color rgb="FFFF0000"/>
        <rFont val="Calibri"/>
        <family val="2"/>
        <scheme val="minor"/>
      </rPr>
      <t>CAPER 5A</t>
    </r>
  </si>
  <si>
    <r>
      <t xml:space="preserve">Number achieving Emergency Shelter 
</t>
    </r>
    <r>
      <rPr>
        <sz val="9"/>
        <color rgb="FFFF0000"/>
        <rFont val="Calibri"/>
        <family val="2"/>
        <scheme val="minor"/>
      </rPr>
      <t>CAPER 23c Temporary Destinations</t>
    </r>
  </si>
  <si>
    <t>ART Rpt 703, Tab A Metric 4.6</t>
  </si>
  <si>
    <t>#9 Service Provision &amp; Retention</t>
  </si>
  <si>
    <t>#18 Cost Per Permanent Housing Exit/Retention</t>
  </si>
  <si>
    <t>#19 Staff Development and Training</t>
  </si>
  <si>
    <t>#21 Performance Evaluation</t>
  </si>
  <si>
    <t>UDE ONLY %</t>
  </si>
  <si>
    <t>Overall Grade</t>
  </si>
  <si>
    <t xml:space="preserve">DEQ @ Entry  </t>
  </si>
  <si>
    <t xml:space="preserve">DEQ @ Exit </t>
  </si>
  <si>
    <t xml:space="preserve">Grade from Report </t>
  </si>
  <si>
    <t>A</t>
  </si>
  <si>
    <t>B</t>
  </si>
  <si>
    <t>C or below</t>
  </si>
  <si>
    <t>Entry/Exit Data
Use ART Report # 213
Tab D</t>
  </si>
  <si>
    <t xml:space="preserve">Time from Entry/Exit  to Recording Data in HMIS
CAPER 6e </t>
  </si>
  <si>
    <t>4 to 6</t>
  </si>
  <si>
    <t>0 to 3</t>
  </si>
  <si>
    <t>7 or more</t>
  </si>
  <si>
    <t xml:space="preserve"># of Days </t>
  </si>
  <si>
    <t>Total Exits</t>
  </si>
  <si>
    <t>Total  Entries</t>
  </si>
  <si>
    <t xml:space="preserve">Days to Enter Data </t>
  </si>
  <si>
    <t xml:space="preserve">% </t>
  </si>
  <si>
    <t>Ave. Score</t>
  </si>
  <si>
    <t>Sect. Score</t>
  </si>
  <si>
    <t>0 to 3 (Best)</t>
  </si>
  <si>
    <t>Use Highest % to determine Section Score</t>
  </si>
  <si>
    <t>#19 Universal Data Quality</t>
  </si>
  <si>
    <t>The percentage of eligible referrals from Coordinated Entry that resulted in enrollment into the project</t>
  </si>
  <si>
    <t>Number of eligible referrals from Coordinated Entry to Project</t>
  </si>
  <si>
    <t xml:space="preserve"> HMIS Admn to analyze referral data.</t>
  </si>
  <si>
    <t>CAPER Q8b PIT January</t>
  </si>
  <si>
    <t>CAPER Q8b PIT July</t>
  </si>
  <si>
    <t>CAPER Q8b PIT October</t>
  </si>
  <si>
    <t>CAPER Q8b PIT April</t>
  </si>
  <si>
    <t>CAPER Q8b Total</t>
  </si>
  <si>
    <t>Instr: insert #'s from Q8b of CAPER</t>
  </si>
  <si>
    <t>CAPER Q23c Total Deceased</t>
  </si>
  <si>
    <t>CAPER #5a5 "Leavers" for Other than PH/PSH</t>
  </si>
  <si>
    <t>CAPER Q23c Total Persons exiting to PH</t>
  </si>
  <si>
    <t>CAPER 5a</t>
  </si>
  <si>
    <t>Bed/Unit Utilization for Last FY from  CAPER</t>
  </si>
  <si>
    <t>CAPER Q23</t>
  </si>
  <si>
    <t>Total Number served by the program. CAPER Q23</t>
  </si>
  <si>
    <t>CAPER Q23c Total Persons Staying in RRH Program</t>
  </si>
  <si>
    <t>#6 Racial &amp; Gender Equity</t>
  </si>
  <si>
    <t>Bed/Unit Utilization for previous FY from HUD CoC CAPER</t>
  </si>
  <si>
    <t>Total Clients Served Per Application:</t>
  </si>
  <si>
    <t>Project Budget for dates specified for reports</t>
  </si>
  <si>
    <t xml:space="preserve">CAPER #23c Permanent Destinations Subtotal </t>
  </si>
  <si>
    <t>#20 Universal Data Elements</t>
  </si>
  <si>
    <t>#19 Universal Data Elements</t>
  </si>
  <si>
    <t>#17 Universal Data Elements</t>
  </si>
  <si>
    <t xml:space="preserve">Total Number served by the program. </t>
  </si>
  <si>
    <t>Total Persons exiting to PH</t>
  </si>
  <si>
    <t>Total Persons Staying in Program</t>
  </si>
  <si>
    <r>
      <t xml:space="preserve"> "Leavers" all other destinations </t>
    </r>
    <r>
      <rPr>
        <sz val="9"/>
        <color rgb="FFFF0000"/>
        <rFont val="Calibri"/>
        <family val="2"/>
        <scheme val="minor"/>
      </rPr>
      <t>(Using the CAPER fields, add the numbers for leavers to all other destinations together.)</t>
    </r>
  </si>
  <si>
    <t>Positive Housing Outcome: Number of People who stay in the program or exit to a PH destination</t>
  </si>
  <si>
    <t>Bed/Unit Utilization for previous FY from  CAPER</t>
  </si>
  <si>
    <t>Positive Housing Outcome: Number of People who exit to a PH destination</t>
  </si>
  <si>
    <t>Total Number served by the program</t>
  </si>
  <si>
    <t xml:space="preserve">#2 Permanent Housing Placement </t>
  </si>
  <si>
    <t xml:space="preserve">4) Outside of Tri-HIC and it's sub-committees, document the organizations' collaborative partnerships to provide a level of service that supports clients to ensure access to services and improve client outcomes and fosters a reduction in clients returning to homelessness. Documentation must include: 
a) clear identification of outside agencies that provide services, 
b) documentation of staff expertise/education for services provided in-house, 
c) MOUs/Contracts with job training/placement, medical and mental health service providers etc, 
d) a copy of the agencies policies &amp; procedures for service provision, including how/when outside agencies are utilized. </t>
  </si>
  <si>
    <t>14) Does your agency currently participate in Coordinated Entry?  What is your plan for using Coordinated Entry going forward?</t>
  </si>
  <si>
    <t>Attachment 4
Narrative # 14</t>
  </si>
  <si>
    <t xml:space="preserve">Application </t>
  </si>
  <si>
    <t>7) Please describe, in detail, how your agency's experience administering programs of similar types prepares your organization to administer the proposed project.</t>
  </si>
  <si>
    <t>Application
Attachment 4
Narrative # 7</t>
  </si>
  <si>
    <t>Application
Attachment 4 (Project Narrative #1)</t>
  </si>
  <si>
    <t>Application 
 Attachment 4 (Project Narrative #2)</t>
  </si>
  <si>
    <t xml:space="preserve"> Attachment 4 (Project Narrative #4)</t>
  </si>
  <si>
    <t>#16 Racial &amp; Gender Equity</t>
  </si>
  <si>
    <t>Attachment 4 (Narrative # 13)</t>
  </si>
  <si>
    <t>Exclusively DV Projects Only</t>
  </si>
  <si>
    <t>The project has not identified a data-base or is the data-base does not appear to meet the needs for security/reporting.</t>
  </si>
  <si>
    <t>The project has  identified a data-base &amp; the data-base appears to meet the needs for security/reporting.</t>
  </si>
  <si>
    <t xml:space="preserve">Total Request </t>
  </si>
  <si>
    <t>Audit has no findings or there were findings, but the agency has taken adequate and timely steps to resolve the findings</t>
  </si>
  <si>
    <t>The Project being proposed aligns with priorities identified in the CoC's most recent Comprehensive Data Analysis report or other tool used to identify CoC priorities.</t>
  </si>
  <si>
    <t>Dedicated Plus PSH</t>
  </si>
  <si>
    <t>Application</t>
  </si>
  <si>
    <t>Three+ priority populations</t>
  </si>
  <si>
    <t>Project Point Totals + DV</t>
  </si>
  <si>
    <t>Maximum Points Possible-DV</t>
  </si>
  <si>
    <t>Total Points Earned-DV</t>
  </si>
  <si>
    <t>1) For each Project Milestone in HUD Project Application question, describe the program's planned efforts to accomplish each milestone in the time indicated.</t>
  </si>
  <si>
    <t>The extent to which the project coordinates with other community partners to enhance services and provide stable housing.</t>
  </si>
  <si>
    <t>Attachment 4 (Project Narrative #7)</t>
  </si>
  <si>
    <t>Attachment 4 (Project Narrative #9)</t>
  </si>
  <si>
    <t>Attachment 4 (Project Narrative #10)</t>
  </si>
  <si>
    <t>Project strategies and associated resources to increase income and other aspects of self sufficiency are comprehensive and appropriate.</t>
  </si>
  <si>
    <t>Somewhat:
-Multiple income and self-sufficiency strategies/resources are named, but no detail is provided, OR
-Strategies/resources are not sufficient to reach the goal</t>
  </si>
  <si>
    <t>Not at all: (one or more of the following)
-One or fewer income-related strategy/resources are described 
-One or fewer other self-sufficiency strategy/resources  are described 
-strategy/resources descrbied are minimal/unlikely to be effective</t>
  </si>
  <si>
    <t>DVa Project Improves Services/Safety for Victims of Domestic Violence (DV Projects Only)</t>
  </si>
  <si>
    <t>DVb Project Uses Data from an HMIS Comparable Database to Evaluate Performance. (DV Projects Only)</t>
  </si>
  <si>
    <t>Ave. Score = Points</t>
  </si>
  <si>
    <t>DVb</t>
  </si>
  <si>
    <t>#7 Project Is Low Barrier</t>
  </si>
  <si>
    <t>#8 Project Reduces Barriers to Retaining Housing</t>
  </si>
  <si>
    <t>#9 Project Provides Adequate and Appropriate Support</t>
  </si>
  <si>
    <t>#10 Project Collaborates to Improve Services and Increase Access</t>
  </si>
  <si>
    <t>#11 Coordinated Entry Referral Acceptance Rate</t>
  </si>
  <si>
    <t>#12 Project Fills Vacancies with Referrals from Coordinated Entry</t>
  </si>
  <si>
    <t>15) Describe how your agency intends to meet the match requirements for this project. (HUD requires 25% match based on the grant amount) If you intend to use "in-kind" match, describe what those are and how they will be valued.</t>
  </si>
  <si>
    <t>Number of anticipated participants exited to PSH</t>
  </si>
  <si>
    <t>The agency's proposed budget and project goals indicate cost effective positive outcomes for proposed participants.</t>
  </si>
  <si>
    <t xml:space="preserve">Project Budget </t>
  </si>
  <si>
    <t xml:space="preserve">Total Anticipated Match </t>
  </si>
  <si>
    <t xml:space="preserve">The applicant has not demonstrated how match will be met </t>
  </si>
  <si>
    <t>The applicant has demonstrated sufficient ability to meet the match requirement</t>
  </si>
  <si>
    <t>Based on Attachment 4, Narrative 15 and application detail, does the agency demonstrate the ability to meet the HUD Match requirements?</t>
  </si>
  <si>
    <t>Financial Management 
&amp; Compliance</t>
  </si>
  <si>
    <t xml:space="preserve"> Points Earned</t>
  </si>
  <si>
    <t>Possible Points</t>
  </si>
  <si>
    <t>Project commits to fully participate in the coordinated entry process and will not place persons in the program who are not referred through CES.</t>
  </si>
  <si>
    <t>Attachment 2:  Copies of any Federal Agency/State/Local audits/monitoring of grant funded programs that resulting in findings/concerns in the last five (5) years, including documentation to show findings/concerns were resolved and explaining changes were made by the agency to prevent future concerns. If findings that remain unresolved: include copies of all correspondence with HUD regarding the report and findings.</t>
  </si>
  <si>
    <t xml:space="preserve">The applicants has no finding in the past 5 years or had findings that were satisfactorily resolved by the agency and operational changes are documented to improve performance and outcomes. </t>
  </si>
  <si>
    <t>All Threshold Requirements met:</t>
  </si>
  <si>
    <t>YES</t>
  </si>
  <si>
    <t>NO</t>
  </si>
  <si>
    <t>Mandatory Requirements to apply:</t>
  </si>
  <si>
    <t>Maximum  Points</t>
  </si>
  <si>
    <t>Connections to Resources</t>
  </si>
  <si>
    <t>Maximum Points</t>
  </si>
  <si>
    <t>Domestic Violence Projects Only</t>
  </si>
  <si>
    <t>Project Type Specifics</t>
  </si>
  <si>
    <t>TERMS:</t>
  </si>
  <si>
    <t>Federal (including HUD)/State/Local monitoring/audit reports from last five (5) years; All correspondence regarding monitoring report and findings; Attachment 4 (Project Narrative #11, as applicable)</t>
  </si>
  <si>
    <r>
      <t>*</t>
    </r>
    <r>
      <rPr>
        <b/>
        <sz val="10"/>
        <color theme="1"/>
        <rFont val="Calibri"/>
        <family val="2"/>
        <scheme val="minor"/>
      </rPr>
      <t>Adequate Steps include:</t>
    </r>
    <r>
      <rPr>
        <sz val="10"/>
        <color theme="1"/>
        <rFont val="Calibri"/>
        <family val="2"/>
        <scheme val="minor"/>
      </rPr>
      <t xml:space="preserve"> Documenting changes in policies/procedures/operations to address non-compliant behaviors. If an agency disputes  findings/concerns, the agency must include documentation relevant to the issue that demonstrates the agency was compliant and monitoring agency/funder is in error.</t>
    </r>
  </si>
  <si>
    <r>
      <t>*</t>
    </r>
    <r>
      <rPr>
        <b/>
        <sz val="10"/>
        <color theme="1"/>
        <rFont val="Calibri"/>
        <family val="2"/>
        <scheme val="minor"/>
      </rPr>
      <t>Timely is defined as:</t>
    </r>
    <r>
      <rPr>
        <sz val="10"/>
        <color theme="1"/>
        <rFont val="Calibri"/>
        <family val="2"/>
        <scheme val="minor"/>
      </rPr>
      <t xml:space="preserve"> Proactively addressing findings/concerns and, when required, repaying amounts owed back to HUD  or completing other financial remedies withing the time frame specified by the monitoring agency.</t>
    </r>
  </si>
  <si>
    <t>N/A</t>
  </si>
  <si>
    <t>Federal/State/Local Programs currently Administered</t>
  </si>
  <si>
    <t xml:space="preserve"> Participation in the Coordinated Entry Process</t>
  </si>
  <si>
    <t>#1 Permanent Supportive Housing Proposed Project Structure</t>
  </si>
  <si>
    <t>Based on the application, the Project is:</t>
  </si>
  <si>
    <t>Scatter Site TBRA</t>
  </si>
  <si>
    <t>Leasing - Single Site -Project Based</t>
  </si>
  <si>
    <t>The project operations manual program description aligns with the application</t>
  </si>
  <si>
    <t>The project operations manual does not align with the project type</t>
  </si>
  <si>
    <t>#2 Grant and Project Administration</t>
  </si>
  <si>
    <t>Based on the application, the applicant will:</t>
  </si>
  <si>
    <t>Self-administer the grant and all project components</t>
  </si>
  <si>
    <t>Sub-grant some or all of the project administration/operations to another entity</t>
  </si>
  <si>
    <t>The project operations manual describes the how the applicant will administer the project and ensure program compliance requirements are met that are in line with the application.</t>
  </si>
  <si>
    <t>The project operations manual is missing key elements in describing project administration based on the application.</t>
  </si>
  <si>
    <t>#3 Units</t>
  </si>
  <si>
    <t>Based on the application &amp; attachment 4, narrative 2, the applicant has:</t>
  </si>
  <si>
    <t>The application, project design and operations manual do not clearly describe how the goals of the application will be met.</t>
  </si>
  <si>
    <t>The application and project design as well as the project operations manual clearly describe how the applicant intends to meet the goals of the application.</t>
  </si>
  <si>
    <t>Supportive Service Only</t>
  </si>
  <si>
    <t>RRH - TBRA up to 24 months</t>
  </si>
  <si>
    <t>Identified specific sites (whether applicant owned or not) or has specific landlords/management companies with whom it proposes to work to provide units and provides case management in accordance with the CoC Written Standards</t>
  </si>
  <si>
    <t>Provide staff or contracts for housing location assistance in landlord recruitment and relationship maintenance and provides case management in accordance with CoC Written Standards</t>
  </si>
  <si>
    <t>Providing services to one single site or partner homeless provider</t>
  </si>
  <si>
    <t>Provides SSO to people experiencing homeless regardless of connection to a single housing provider.</t>
  </si>
  <si>
    <t>Will provide SSO community-wide  including outreach to shelters and those living on the street.</t>
  </si>
  <si>
    <t>Provide SSO as a companion program to a specific housing provider e.g. a local PHA with homeless preference vouchers, a PSH projects that have no Case Management on site</t>
  </si>
  <si>
    <r>
      <t xml:space="preserve">Based on the application &amp; attachment 4, narrative 2, the applicant has: </t>
    </r>
    <r>
      <rPr>
        <sz val="8"/>
        <color theme="1"/>
        <rFont val="Calibri"/>
        <family val="2"/>
        <scheme val="minor"/>
      </rPr>
      <t>(choose one)</t>
    </r>
  </si>
  <si>
    <r>
      <t>Based on the application &amp; project operations manual, the applicant will:</t>
    </r>
    <r>
      <rPr>
        <sz val="8"/>
        <color theme="1"/>
        <rFont val="Calibri"/>
        <family val="2"/>
        <scheme val="minor"/>
      </rPr>
      <t xml:space="preserve"> (choose one)</t>
    </r>
  </si>
  <si>
    <r>
      <t xml:space="preserve">Based on the application &amp; the project operations manual, the Project is: </t>
    </r>
    <r>
      <rPr>
        <sz val="8"/>
        <color theme="1"/>
        <rFont val="Calibri"/>
        <family val="2"/>
        <scheme val="minor"/>
      </rPr>
      <t>(choose one)</t>
    </r>
  </si>
  <si>
    <t>HMIS/CES</t>
  </si>
  <si>
    <t>The system/project information is adequate to provide for reporting and analysis needs.</t>
  </si>
  <si>
    <t>The system/project information does not appear to be adequate in terms of providing for reporting and analysis needs.</t>
  </si>
  <si>
    <t>New HMIS Projects</t>
  </si>
  <si>
    <t>Attach system specifications/a description of features along with samples of CAPER, demographic, HIC, and PIT reports</t>
  </si>
  <si>
    <t>The HMIS system proposed to operate or operates in a manner that identifies priority populations</t>
  </si>
  <si>
    <t>Application/System Description for new project applications 
or Sample CAPER from existing System</t>
  </si>
  <si>
    <r>
      <t>4) Describe the program's planned policies, procedures, and training efforts to ensure that the project does not screen out</t>
    </r>
    <r>
      <rPr>
        <b/>
        <sz val="11"/>
        <color theme="1"/>
        <rFont val="Calibri"/>
        <family val="2"/>
        <scheme val="minor"/>
      </rPr>
      <t xml:space="preserve"> potential</t>
    </r>
    <r>
      <rPr>
        <sz val="11"/>
        <color theme="1"/>
        <rFont val="Calibri"/>
        <family val="2"/>
        <scheme val="minor"/>
      </rPr>
      <t xml:space="preserve"> participants based on: (N/A for HMIS)
a) Substance use
b) Lack of income
c) Type of income </t>
    </r>
    <r>
      <rPr>
        <sz val="9"/>
        <color theme="1"/>
        <rFont val="Calibri"/>
        <family val="2"/>
        <scheme val="minor"/>
      </rPr>
      <t>(benefit vs. employment)</t>
    </r>
    <r>
      <rPr>
        <sz val="11"/>
        <color theme="1"/>
        <rFont val="Calibri"/>
        <family val="2"/>
        <scheme val="minor"/>
      </rPr>
      <t xml:space="preserve">
d) Criminal history
e) Medication compliance</t>
    </r>
  </si>
  <si>
    <t>2) Describe the project's plan to assist participants to obtain stable housing, including the following: (N/A for HMIS)
a) Step-by-step description of the planned approach to housing stability planning
b) Plan for locating or providing housing options for participants that respect participant choice
c) Plan for training and supporting staff in housing search strategies and evidence-based practices for working with participants</t>
  </si>
  <si>
    <r>
      <t xml:space="preserve">5) Describe any </t>
    </r>
    <r>
      <rPr>
        <b/>
        <sz val="11"/>
        <color theme="1"/>
        <rFont val="Calibri"/>
        <family val="2"/>
        <scheme val="minor"/>
      </rPr>
      <t>additional</t>
    </r>
    <r>
      <rPr>
        <sz val="11"/>
        <color theme="1"/>
        <rFont val="Calibri"/>
        <family val="2"/>
        <scheme val="minor"/>
      </rPr>
      <t xml:space="preserve"> requirements for participation included in the program's planned policies, procedures, and training that a may result in projects screening out participants, such as: (N/A for HMIS)
a) Requiring participation in employment
b) Requirements that might split-up non-traditional families
Reference where this information is included in your Program Operations Manual.
c) Previous interactions with the agency </t>
    </r>
  </si>
  <si>
    <t>6) Describe how the program will operate such that the project does not: (N/A for HMIS)
a) Evict based on service participation
b) Evict based on progress on a service plan
c) Evict based on income loss or failure to improve income
d) Pursue eviction based on first-time violation of non-standard lease
e) Evict based on medication compliance
f) Require sobriety to maintain housing
g) Limit overnight guests beyond standard lease requirements</t>
  </si>
  <si>
    <t>13) Describe in detail how your agency ensures gender and racial equity within the project. (N/A for HMIS)</t>
  </si>
  <si>
    <t>Responses should be no more than 700 words each.</t>
  </si>
  <si>
    <t>#3 Organizational Experience</t>
  </si>
  <si>
    <t>#4 Leveraging Resouces</t>
  </si>
  <si>
    <t>The organization has an active Board of Directors and the Board includes a person with lived experience.</t>
  </si>
  <si>
    <t>#5 Leadership</t>
  </si>
  <si>
    <t>#6 Organizational Management</t>
  </si>
  <si>
    <t>Board Established, meets regularly and includes a person with lived experience</t>
  </si>
  <si>
    <t>Board Established but does not have a regular meeting schedule or does not have a person with lived experience</t>
  </si>
  <si>
    <t>The Board does not meet to conduct business or the Board is dissolved</t>
  </si>
  <si>
    <t>Attachment 9</t>
  </si>
  <si>
    <t>#7 Project Scope</t>
  </si>
  <si>
    <t>#8 Implementation Plan</t>
  </si>
  <si>
    <t>#9 Performance Improvement</t>
  </si>
  <si>
    <t>#10 Coordinated Entry/Intake</t>
  </si>
  <si>
    <t>10) Describe, in detail, how the program will assist participants to increase income and/or other aspects of self-sufficiency. What strategies will the program implement and what resources will the program leverage? How will the program assess participants self-sufficiency and well-being? (N/A for HMIS)</t>
  </si>
  <si>
    <t>Attachment 4 (Narratives 8 &amp; 9 as they related to CE/HMIS)</t>
  </si>
  <si>
    <t>#11 Priority Populations</t>
  </si>
  <si>
    <t>#12 Racial &amp; Gender Equity</t>
  </si>
  <si>
    <t>#13 Financial Controls</t>
  </si>
  <si>
    <t>#14 Federal Compliance</t>
  </si>
  <si>
    <t>#15 Matching Funds/Resources</t>
  </si>
  <si>
    <t xml:space="preserve">Attachment 8: Evidence that the agency has the ability to make the match requirements of the grant. Proof may include but is not limited to: cash reserves that are non-federal in nature or not otherwise obligated to make match on other grants; a valuation of partner contributions that meet or exceed 25% of the grant amount on the application; a valuation of goods/services/space/administrative contributions based on current market values.
</t>
  </si>
  <si>
    <t>Attachment 10: Program Entry Criteria and Rules/Participation Requirements</t>
  </si>
  <si>
    <t>Attachment 9: CoC's Agency Release of Information form</t>
  </si>
  <si>
    <t xml:space="preserve">Attachment 10: Reports from HMIS or DV Caparable Database including
-CAPER 
- ART Report 703 </t>
  </si>
  <si>
    <t>Attachment 11: Program Entry Criteria and Rules/Participation Requirements</t>
  </si>
  <si>
    <t>Attachment 12: Printout of e-LOCCS draw down summary for the last full grant year.</t>
  </si>
  <si>
    <t>Attachment 13: (For Exclusively DV Projects Only) Domestic Violence safety improvement and performance data narratives.</t>
  </si>
  <si>
    <t>In order to have a scored response to question #13, applicants must include a complete description of their model of provide supportive services in project application.</t>
  </si>
  <si>
    <t>Attachment 11: e-LOCCS drawn down summary for the current grant year.</t>
  </si>
  <si>
    <t>Attachment 12: Describe any barriers encountered in meeting organizational goals, deploying funds, and grant funds draw rate. Include any adjustments in the program implementation to address the barriers.</t>
  </si>
  <si>
    <r>
      <t>Attachment 13: (</t>
    </r>
    <r>
      <rPr>
        <i/>
        <sz val="9"/>
        <color theme="4" tint="-0.249977111117893"/>
        <rFont val="Calibri"/>
        <family val="2"/>
        <scheme val="minor"/>
      </rPr>
      <t>For DV Projects Only</t>
    </r>
    <r>
      <rPr>
        <sz val="11"/>
        <color theme="1"/>
        <rFont val="Calibri"/>
        <family val="2"/>
        <scheme val="minor"/>
      </rPr>
      <t>) Domestic Violence safety improvement and performance data narratives.</t>
    </r>
  </si>
  <si>
    <t>Attachment 10: Resolution from Agency's Board of Directors supporting new project application.</t>
  </si>
  <si>
    <t>Attachment 11: List of current Board of Directors, minutes from the most recent BoD meeting, copy of meeting schedule, and name of the board meany who is a person with lived experience in the last 7 years.</t>
  </si>
  <si>
    <t>Attachment 12: (For DV Projects Only) Domestic Violence safety improvement and performance data narratives.</t>
  </si>
  <si>
    <t>The extent to which the project fulfills the CoC's stated objectives for the community funding priorities. Funding priorities are based on community needs and are prioritized by the CoC Board due to the limited funding available. Priorities are adopted by the CoC Board and the information is made available to the public on the website and through other information venues.</t>
  </si>
  <si>
    <t>The extent to which the project ensures racial and gender equity in its project operations</t>
  </si>
  <si>
    <t>The agency adheres to standard financial practices and has a completed a financial audit with no material findings or concerns.</t>
  </si>
  <si>
    <r>
      <t>*</t>
    </r>
    <r>
      <rPr>
        <b/>
        <sz val="10"/>
        <color theme="1"/>
        <rFont val="Calibri"/>
        <family val="2"/>
        <scheme val="minor"/>
      </rPr>
      <t>Timely is defined as:</t>
    </r>
    <r>
      <rPr>
        <sz val="10"/>
        <color theme="1"/>
        <rFont val="Calibri"/>
        <family val="2"/>
        <scheme val="minor"/>
      </rPr>
      <t xml:space="preserve"> Proactively addressing findings/concerns and, when required, repaying amounts owed back to HUD  or completing other financial remedies with in the time frame specified by the monitoring agency.</t>
    </r>
  </si>
  <si>
    <t>Of the number of persons served , the number of persons moving into the PH/PSH within 12 months:</t>
  </si>
  <si>
    <t>#24 Compliance</t>
  </si>
  <si>
    <t>Federal (including HUD)/State/Local monitoring/audit reports from last five (5) years; All correspondence regarding monitoring report and findings; Attachment 4 (Project Narrative #12, as applicable)</t>
  </si>
  <si>
    <t>3) Describe how you measure project performance, how often you will evaluate project performance based on those measures, and what tools are used to evaluate performance. Be as specific as possible.</t>
  </si>
  <si>
    <r>
      <t>FY20</t>
    </r>
    <r>
      <rPr>
        <b/>
        <sz val="16"/>
        <color rgb="FFFF0000"/>
        <rFont val="Calibri"/>
        <family val="2"/>
        <scheme val="minor"/>
      </rPr>
      <t>22</t>
    </r>
  </si>
  <si>
    <t>7/1/2021 - 6/30/2022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</si>
</sst>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0.0%"/>
    <numFmt numFmtId="165" formatCode="&quot;$&quot;#,##0"/>
  </numFmts>
  <fonts count="40" x14ac:knownFonts="1">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b/>
      <sz val="14"/>
      <name val="Calibri"/>
      <family val="2"/>
      <scheme val="minor"/>
    </font>
    <font>
      <b/>
      <u/>
      <sz val="11"/>
      <color theme="1"/>
      <name val="Calibri"/>
      <family val="2"/>
      <scheme val="minor"/>
    </font>
    <font>
      <sz val="11"/>
      <name val="Calibri"/>
      <family val="2"/>
      <scheme val="minor"/>
    </font>
    <font>
      <sz val="11"/>
      <color rgb="FF7030A0"/>
      <name val="Calibri"/>
      <family val="2"/>
      <scheme val="minor"/>
    </font>
    <font>
      <sz val="9"/>
      <color indexed="81"/>
      <name val="Tahoma"/>
      <family val="2"/>
    </font>
    <font>
      <b/>
      <sz val="9"/>
      <color indexed="81"/>
      <name val="Tahoma"/>
      <family val="2"/>
    </font>
    <font>
      <sz val="11"/>
      <color rgb="FFFF0000"/>
      <name val="Calibri"/>
      <family val="2"/>
      <scheme val="minor"/>
    </font>
    <font>
      <b/>
      <sz val="11"/>
      <color rgb="FFFF0000"/>
      <name val="Calibri"/>
      <family val="2"/>
      <scheme val="minor"/>
    </font>
    <font>
      <sz val="10"/>
      <name val="Calibri"/>
      <family val="2"/>
      <scheme val="minor"/>
    </font>
    <font>
      <b/>
      <sz val="11"/>
      <name val="Calibri"/>
      <family val="2"/>
      <scheme val="minor"/>
    </font>
    <font>
      <i/>
      <sz val="11"/>
      <color rgb="FFFF0000"/>
      <name val="Calibri"/>
      <family val="2"/>
      <scheme val="minor"/>
    </font>
    <font>
      <sz val="11"/>
      <color theme="4" tint="-0.249977111117893"/>
      <name val="Calibri"/>
      <family val="2"/>
      <scheme val="minor"/>
    </font>
    <font>
      <b/>
      <sz val="11"/>
      <color theme="8" tint="-0.499984740745262"/>
      <name val="Calibri"/>
      <family val="2"/>
      <scheme val="minor"/>
    </font>
    <font>
      <i/>
      <sz val="9"/>
      <color theme="4" tint="-0.249977111117893"/>
      <name val="Calibri"/>
      <family val="2"/>
      <scheme val="minor"/>
    </font>
    <font>
      <b/>
      <u/>
      <sz val="11"/>
      <color rgb="FFC00000"/>
      <name val="Calibri"/>
      <family val="2"/>
      <scheme val="minor"/>
    </font>
    <font>
      <b/>
      <sz val="14"/>
      <color rgb="FFC00000"/>
      <name val="Calibri"/>
      <family val="2"/>
      <scheme val="minor"/>
    </font>
    <font>
      <sz val="14"/>
      <color theme="1"/>
      <name val="Calibri"/>
      <family val="2"/>
      <scheme val="minor"/>
    </font>
    <font>
      <b/>
      <sz val="14"/>
      <color theme="4" tint="-0.249977111117893"/>
      <name val="Calibri"/>
      <family val="2"/>
      <scheme val="minor"/>
    </font>
    <font>
      <sz val="14"/>
      <color theme="4" tint="-0.249977111117893"/>
      <name val="Calibri"/>
      <family val="2"/>
      <scheme val="minor"/>
    </font>
    <font>
      <b/>
      <sz val="16"/>
      <color theme="1"/>
      <name val="Calibri"/>
      <family val="2"/>
      <scheme val="minor"/>
    </font>
    <font>
      <b/>
      <sz val="16"/>
      <color rgb="FFFF0000"/>
      <name val="Calibri"/>
      <family val="2"/>
      <scheme val="minor"/>
    </font>
    <font>
      <sz val="9"/>
      <color theme="1"/>
      <name val="Calibri"/>
      <family val="2"/>
      <scheme val="minor"/>
    </font>
    <font>
      <b/>
      <sz val="12"/>
      <color theme="1"/>
      <name val="Calibri"/>
      <family val="2"/>
      <scheme val="minor"/>
    </font>
    <font>
      <b/>
      <u/>
      <sz val="11"/>
      <name val="Calibri"/>
      <family val="2"/>
      <scheme val="minor"/>
    </font>
    <font>
      <b/>
      <sz val="10"/>
      <color theme="1"/>
      <name val="Calibri"/>
      <family val="2"/>
      <scheme val="minor"/>
    </font>
    <font>
      <b/>
      <sz val="14"/>
      <color theme="0"/>
      <name val="Calibri"/>
      <family val="2"/>
      <scheme val="minor"/>
    </font>
    <font>
      <b/>
      <sz val="10.5"/>
      <color theme="1"/>
      <name val="Calibri"/>
      <family val="2"/>
      <scheme val="minor"/>
    </font>
    <font>
      <b/>
      <i/>
      <sz val="11"/>
      <color theme="1"/>
      <name val="Calibri"/>
      <family val="2"/>
      <scheme val="minor"/>
    </font>
    <font>
      <i/>
      <u/>
      <sz val="11"/>
      <color theme="1"/>
      <name val="Calibri"/>
      <family val="2"/>
      <scheme val="minor"/>
    </font>
    <font>
      <sz val="10.5"/>
      <color theme="1"/>
      <name val="Calibri"/>
      <family val="2"/>
      <scheme val="minor"/>
    </font>
    <font>
      <b/>
      <i/>
      <sz val="11"/>
      <color rgb="FFFF0000"/>
      <name val="Calibri"/>
      <family val="2"/>
      <scheme val="minor"/>
    </font>
    <font>
      <sz val="8"/>
      <color theme="1"/>
      <name val="Calibri"/>
      <family val="2"/>
      <scheme val="minor"/>
    </font>
    <font>
      <sz val="8"/>
      <name val="Calibri"/>
      <family val="2"/>
      <scheme val="minor"/>
    </font>
    <font>
      <sz val="11"/>
      <color theme="1"/>
      <name val="Calibri"/>
      <family val="2"/>
      <scheme val="minor"/>
    </font>
    <font>
      <sz val="9"/>
      <color rgb="FFFF0000"/>
      <name val="Calibri"/>
      <family val="2"/>
      <scheme val="minor"/>
    </font>
    <font>
      <b/>
      <sz val="11"/>
      <color rgb="FFFFFFFF"/>
      <name val="Calibri"/>
      <family val="2"/>
      <scheme val="minor"/>
    </font>
  </fonts>
  <fills count="38">
    <fill>
      <patternFill patternType="none"/>
    </fill>
    <fill>
      <patternFill patternType="gray125"/>
    </fill>
    <fill>
      <patternFill patternType="solid">
        <fgColor theme="4" tint="0.39997558519241921"/>
        <bgColor indexed="64"/>
      </patternFill>
    </fill>
    <fill>
      <patternFill patternType="solid">
        <fgColor theme="0" tint="-0.249977111117893"/>
        <bgColor indexed="64"/>
      </patternFill>
    </fill>
    <fill>
      <patternFill patternType="solid">
        <fgColor theme="4" tint="0.59999389629810485"/>
        <bgColor indexed="64"/>
      </patternFill>
    </fill>
    <fill>
      <patternFill patternType="lightDown"/>
    </fill>
    <fill>
      <patternFill patternType="solid">
        <fgColor indexed="65"/>
        <bgColor indexed="64"/>
      </patternFill>
    </fill>
    <fill>
      <patternFill patternType="solid">
        <fgColor rgb="FF00B0F0"/>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CCCC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2" tint="-0.749992370372631"/>
        <bgColor indexed="64"/>
      </patternFill>
    </fill>
    <fill>
      <patternFill patternType="solid">
        <fgColor theme="1" tint="4.9989318521683403E-2"/>
        <bgColor indexed="64"/>
      </patternFill>
    </fill>
    <fill>
      <patternFill patternType="solid">
        <fgColor theme="2" tint="-0.89999084444715716"/>
        <bgColor indexed="64"/>
      </patternFill>
    </fill>
    <fill>
      <patternFill patternType="solid">
        <fgColor rgb="FFCCFFFF"/>
        <bgColor indexed="64"/>
      </patternFill>
    </fill>
    <fill>
      <patternFill patternType="solid">
        <fgColor theme="1" tint="0.14999847407452621"/>
        <bgColor indexed="64"/>
      </patternFill>
    </fill>
    <fill>
      <patternFill patternType="lightDown">
        <bgColor theme="1" tint="4.9989318521683403E-2"/>
      </patternFill>
    </fill>
    <fill>
      <patternFill patternType="solid">
        <fgColor theme="1"/>
        <bgColor indexed="64"/>
      </patternFill>
    </fill>
    <fill>
      <patternFill patternType="solid">
        <fgColor theme="5" tint="0.59999389629810485"/>
        <bgColor indexed="64"/>
      </patternFill>
    </fill>
    <fill>
      <patternFill patternType="solid">
        <fgColor theme="2"/>
        <bgColor indexed="64"/>
      </patternFill>
    </fill>
    <fill>
      <patternFill patternType="solid">
        <fgColor theme="0"/>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5" tint="0.79998168889431442"/>
        <bgColor indexed="64"/>
      </patternFill>
    </fill>
    <fill>
      <patternFill patternType="lightDown">
        <bgColor theme="5" tint="0.79998168889431442"/>
      </patternFill>
    </fill>
    <fill>
      <patternFill patternType="lightUp">
        <bgColor theme="5" tint="0.79998168889431442"/>
      </patternFill>
    </fill>
    <fill>
      <patternFill patternType="solid">
        <fgColor theme="7"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8" tint="0.79998168889431442"/>
        <bgColor indexed="64"/>
      </patternFill>
    </fill>
  </fills>
  <borders count="42">
    <border>
      <left/>
      <right/>
      <top/>
      <bottom/>
      <diagonal/>
    </border>
    <border>
      <left style="medium">
        <color auto="1"/>
      </left>
      <right style="medium">
        <color auto="1"/>
      </right>
      <top style="medium">
        <color auto="1"/>
      </top>
      <bottom style="medium">
        <color auto="1"/>
      </bottom>
      <diagonal/>
    </border>
    <border>
      <left style="double">
        <color auto="1"/>
      </left>
      <right style="double">
        <color auto="1"/>
      </right>
      <top style="double">
        <color auto="1"/>
      </top>
      <bottom style="double">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ck">
        <color indexed="64"/>
      </left>
      <right style="thick">
        <color indexed="64"/>
      </right>
      <top style="thick">
        <color indexed="64"/>
      </top>
      <bottom style="thick">
        <color indexed="64"/>
      </bottom>
      <diagonal/>
    </border>
    <border>
      <left style="thin">
        <color indexed="64"/>
      </left>
      <right/>
      <top/>
      <bottom/>
      <diagonal/>
    </border>
    <border>
      <left/>
      <right/>
      <top/>
      <bottom style="thick">
        <color indexed="64"/>
      </bottom>
      <diagonal/>
    </border>
    <border>
      <left style="thick">
        <color auto="1"/>
      </left>
      <right style="thick">
        <color auto="1"/>
      </right>
      <top style="thick">
        <color auto="1"/>
      </top>
      <bottom/>
      <diagonal/>
    </border>
    <border>
      <left/>
      <right style="thick">
        <color auto="1"/>
      </right>
      <top/>
      <bottom/>
      <diagonal/>
    </border>
    <border>
      <left/>
      <right/>
      <top style="thick">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indexed="64"/>
      </right>
      <top/>
      <bottom/>
      <diagonal/>
    </border>
    <border>
      <left/>
      <right/>
      <top style="thin">
        <color auto="1"/>
      </top>
      <bottom/>
      <diagonal/>
    </border>
    <border>
      <left/>
      <right/>
      <top style="double">
        <color auto="1"/>
      </top>
      <bottom/>
      <diagonal/>
    </border>
    <border>
      <left/>
      <right style="double">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auto="1"/>
      </left>
      <right style="medium">
        <color auto="1"/>
      </right>
      <top style="thin">
        <color indexed="64"/>
      </top>
      <bottom style="thin">
        <color indexed="64"/>
      </bottom>
      <diagonal/>
    </border>
    <border>
      <left style="medium">
        <color indexed="64"/>
      </left>
      <right style="medium">
        <color indexed="64"/>
      </right>
      <top/>
      <bottom/>
      <diagonal/>
    </border>
    <border>
      <left style="thick">
        <color indexed="64"/>
      </left>
      <right style="thick">
        <color indexed="64"/>
      </right>
      <top/>
      <bottom style="thick">
        <color indexed="64"/>
      </bottom>
      <diagonal/>
    </border>
    <border>
      <left/>
      <right/>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auto="1"/>
      </bottom>
      <diagonal/>
    </border>
    <border>
      <left/>
      <right style="medium">
        <color indexed="64"/>
      </right>
      <top style="thin">
        <color auto="1"/>
      </top>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style="double">
        <color auto="1"/>
      </left>
      <right style="double">
        <color auto="1"/>
      </right>
      <top/>
      <bottom/>
      <diagonal/>
    </border>
  </borders>
  <cellStyleXfs count="2">
    <xf numFmtId="0" fontId="0" fillId="0" borderId="0"/>
    <xf numFmtId="9" fontId="37" fillId="0" borderId="0" applyFont="0" applyFill="0" applyBorder="0" applyAlignment="0" applyProtection="0"/>
  </cellStyleXfs>
  <cellXfs count="722">
    <xf numFmtId="0" fontId="0" fillId="0" borderId="0" xfId="0"/>
    <xf numFmtId="0" fontId="0" fillId="0" borderId="0" xfId="0" applyAlignment="1"/>
    <xf numFmtId="0" fontId="0" fillId="0" borderId="0" xfId="0" applyAlignment="1">
      <alignment wrapText="1"/>
    </xf>
    <xf numFmtId="164" fontId="0" fillId="0" borderId="0" xfId="0" applyNumberFormat="1"/>
    <xf numFmtId="0" fontId="0" fillId="0" borderId="1" xfId="0" applyBorder="1"/>
    <xf numFmtId="164" fontId="0" fillId="0" borderId="1" xfId="0" applyNumberFormat="1" applyBorder="1"/>
    <xf numFmtId="0" fontId="0" fillId="0" borderId="2" xfId="0" applyBorder="1"/>
    <xf numFmtId="164" fontId="0" fillId="0" borderId="0" xfId="0" applyNumberFormat="1" applyBorder="1"/>
    <xf numFmtId="0" fontId="0" fillId="0" borderId="0" xfId="0" applyBorder="1"/>
    <xf numFmtId="0" fontId="2" fillId="0" borderId="0" xfId="0" applyFont="1"/>
    <xf numFmtId="0" fontId="0" fillId="0" borderId="3" xfId="0" applyBorder="1"/>
    <xf numFmtId="0" fontId="0" fillId="0" borderId="4" xfId="0" applyBorder="1"/>
    <xf numFmtId="0" fontId="0" fillId="0" borderId="5" xfId="0" applyBorder="1"/>
    <xf numFmtId="0" fontId="0" fillId="0" borderId="0" xfId="0" applyBorder="1" applyAlignment="1">
      <alignment wrapText="1"/>
    </xf>
    <xf numFmtId="10" fontId="0" fillId="0" borderId="0" xfId="0" applyNumberFormat="1" applyBorder="1"/>
    <xf numFmtId="0" fontId="0" fillId="0" borderId="6" xfId="0" applyBorder="1"/>
    <xf numFmtId="9" fontId="0" fillId="0" borderId="5" xfId="0" applyNumberFormat="1" applyBorder="1"/>
    <xf numFmtId="0" fontId="0" fillId="0" borderId="0" xfId="0" applyBorder="1" applyAlignment="1"/>
    <xf numFmtId="0" fontId="0" fillId="0" borderId="0" xfId="0" applyFill="1"/>
    <xf numFmtId="0" fontId="0" fillId="4" borderId="3" xfId="0" applyFill="1" applyBorder="1" applyAlignment="1"/>
    <xf numFmtId="0" fontId="0" fillId="0" borderId="6" xfId="0" applyFill="1" applyBorder="1" applyAlignment="1"/>
    <xf numFmtId="0" fontId="0" fillId="0" borderId="0" xfId="0" applyFill="1" applyAlignment="1"/>
    <xf numFmtId="0" fontId="0" fillId="0" borderId="0" xfId="0" applyFill="1" applyBorder="1" applyAlignment="1">
      <alignment horizontal="center"/>
    </xf>
    <xf numFmtId="0" fontId="0" fillId="0" borderId="10" xfId="0" applyBorder="1" applyAlignment="1">
      <alignment wrapText="1"/>
    </xf>
    <xf numFmtId="9" fontId="0" fillId="0" borderId="0" xfId="0" applyNumberFormat="1" applyBorder="1"/>
    <xf numFmtId="49" fontId="0" fillId="0" borderId="0" xfId="0" applyNumberFormat="1"/>
    <xf numFmtId="0" fontId="0" fillId="5" borderId="0" xfId="0" applyFill="1"/>
    <xf numFmtId="165" fontId="0" fillId="0" borderId="5" xfId="0" applyNumberFormat="1" applyBorder="1"/>
    <xf numFmtId="0" fontId="0" fillId="3" borderId="11" xfId="0" applyFill="1" applyBorder="1"/>
    <xf numFmtId="0" fontId="0" fillId="3" borderId="12" xfId="0" applyFill="1" applyBorder="1"/>
    <xf numFmtId="0" fontId="0" fillId="3" borderId="13" xfId="0" applyFill="1" applyBorder="1"/>
    <xf numFmtId="0" fontId="0" fillId="0" borderId="0" xfId="0" applyFill="1" applyAlignment="1">
      <alignment horizontal="left"/>
    </xf>
    <xf numFmtId="0" fontId="0" fillId="5" borderId="0" xfId="0" applyFill="1" applyBorder="1"/>
    <xf numFmtId="0" fontId="0" fillId="2" borderId="2" xfId="0" applyFill="1" applyBorder="1" applyAlignment="1"/>
    <xf numFmtId="0" fontId="5" fillId="0" borderId="0" xfId="0" applyFont="1" applyAlignment="1">
      <alignment vertical="center"/>
    </xf>
    <xf numFmtId="0" fontId="5" fillId="0" borderId="0" xfId="0" applyFont="1"/>
    <xf numFmtId="0" fontId="0" fillId="0" borderId="0" xfId="0" applyFill="1" applyBorder="1"/>
    <xf numFmtId="0" fontId="2" fillId="0" borderId="0" xfId="0" applyFont="1" applyBorder="1"/>
    <xf numFmtId="0" fontId="0" fillId="0" borderId="0" xfId="0" applyFill="1" applyBorder="1" applyAlignment="1"/>
    <xf numFmtId="0" fontId="1" fillId="0" borderId="0" xfId="0" applyFont="1" applyFill="1" applyAlignment="1">
      <alignment horizontal="center"/>
    </xf>
    <xf numFmtId="0" fontId="0" fillId="0" borderId="17" xfId="0" applyBorder="1" applyAlignment="1"/>
    <xf numFmtId="164" fontId="0" fillId="5" borderId="0" xfId="0" applyNumberFormat="1" applyFill="1" applyBorder="1"/>
    <xf numFmtId="0" fontId="0" fillId="0" borderId="5" xfId="0" applyNumberFormat="1" applyBorder="1"/>
    <xf numFmtId="165" fontId="0" fillId="0" borderId="0" xfId="0" applyNumberFormat="1" applyBorder="1"/>
    <xf numFmtId="0" fontId="0" fillId="0" borderId="0" xfId="0" applyAlignment="1">
      <alignment vertical="top"/>
    </xf>
    <xf numFmtId="0" fontId="0" fillId="0" borderId="0" xfId="0" applyFill="1" applyAlignment="1">
      <alignment wrapText="1"/>
    </xf>
    <xf numFmtId="0" fontId="0" fillId="0" borderId="2" xfId="0" applyFill="1" applyBorder="1"/>
    <xf numFmtId="0" fontId="0" fillId="0" borderId="0" xfId="0" applyFont="1" applyAlignment="1"/>
    <xf numFmtId="0" fontId="0" fillId="0" borderId="0" xfId="0" applyFont="1"/>
    <xf numFmtId="0" fontId="1" fillId="0" borderId="0" xfId="0" applyFont="1"/>
    <xf numFmtId="0" fontId="1" fillId="0" borderId="0" xfId="0" applyFont="1" applyAlignment="1">
      <alignment vertical="center"/>
    </xf>
    <xf numFmtId="9" fontId="0" fillId="0" borderId="1" xfId="0" applyNumberFormat="1" applyBorder="1"/>
    <xf numFmtId="0" fontId="0" fillId="0" borderId="0" xfId="0" applyAlignment="1">
      <alignment vertical="center" wrapText="1"/>
    </xf>
    <xf numFmtId="0" fontId="0" fillId="6" borderId="0" xfId="0" applyFill="1"/>
    <xf numFmtId="0" fontId="0" fillId="0" borderId="0" xfId="0" applyFill="1" applyBorder="1" applyAlignment="1">
      <alignment horizontal="center" vertical="center" wrapText="1"/>
    </xf>
    <xf numFmtId="0" fontId="0" fillId="7" borderId="0" xfId="0" applyFill="1"/>
    <xf numFmtId="14" fontId="0" fillId="0" borderId="0" xfId="0" applyNumberFormat="1"/>
    <xf numFmtId="0" fontId="0" fillId="0" borderId="0" xfId="0" applyAlignment="1">
      <alignment horizontal="left" wrapText="1"/>
    </xf>
    <xf numFmtId="0" fontId="0" fillId="0" borderId="0" xfId="0" applyAlignment="1">
      <alignment horizontal="center"/>
    </xf>
    <xf numFmtId="0" fontId="0" fillId="0" borderId="0" xfId="0" applyAlignment="1">
      <alignment horizontal="left"/>
    </xf>
    <xf numFmtId="0" fontId="1" fillId="0" borderId="0" xfId="0" applyFont="1" applyAlignment="1">
      <alignment horizontal="left"/>
    </xf>
    <xf numFmtId="0" fontId="0" fillId="0" borderId="0" xfId="0" applyAlignment="1">
      <alignment horizontal="center" wrapText="1"/>
    </xf>
    <xf numFmtId="0" fontId="0" fillId="0" borderId="0" xfId="0" applyBorder="1" applyAlignment="1">
      <alignment horizontal="center" wrapText="1"/>
    </xf>
    <xf numFmtId="0" fontId="3" fillId="0" borderId="0" xfId="0" applyFont="1" applyAlignment="1">
      <alignment horizontal="center" wrapText="1"/>
    </xf>
    <xf numFmtId="0" fontId="0" fillId="4" borderId="3" xfId="0" applyFill="1" applyBorder="1" applyAlignment="1">
      <alignment horizontal="center"/>
    </xf>
    <xf numFmtId="0" fontId="1" fillId="0" borderId="0" xfId="0" applyFont="1" applyAlignment="1">
      <alignment horizontal="center"/>
    </xf>
    <xf numFmtId="0" fontId="0" fillId="0" borderId="0" xfId="0" applyFill="1" applyBorder="1" applyAlignment="1">
      <alignment horizontal="center" wrapText="1"/>
    </xf>
    <xf numFmtId="0" fontId="0" fillId="0" borderId="0" xfId="0" applyBorder="1" applyAlignment="1">
      <alignment horizontal="center"/>
    </xf>
    <xf numFmtId="0" fontId="0" fillId="0" borderId="0" xfId="0" applyAlignment="1">
      <alignment horizontal="center" wrapText="1"/>
    </xf>
    <xf numFmtId="0" fontId="1" fillId="0" borderId="0" xfId="0" applyFont="1" applyAlignment="1">
      <alignment horizontal="center"/>
    </xf>
    <xf numFmtId="0" fontId="7" fillId="0" borderId="0" xfId="0" applyFont="1"/>
    <xf numFmtId="0" fontId="7" fillId="0" borderId="0" xfId="0" applyFont="1" applyAlignment="1">
      <alignment wrapText="1"/>
    </xf>
    <xf numFmtId="0" fontId="0" fillId="0" borderId="0" xfId="0" applyAlignment="1">
      <alignment horizontal="left" wrapText="1"/>
    </xf>
    <xf numFmtId="0" fontId="0" fillId="0" borderId="0" xfId="0" applyAlignment="1">
      <alignment horizontal="left"/>
    </xf>
    <xf numFmtId="0" fontId="7" fillId="0" borderId="0" xfId="0" applyFont="1" applyAlignment="1">
      <alignment horizontal="center" wrapText="1"/>
    </xf>
    <xf numFmtId="0" fontId="0" fillId="0" borderId="0" xfId="0" applyAlignment="1">
      <alignment horizontal="center" wrapText="1"/>
    </xf>
    <xf numFmtId="0" fontId="0" fillId="0" borderId="0" xfId="0" applyBorder="1" applyAlignment="1">
      <alignment horizontal="center" wrapText="1"/>
    </xf>
    <xf numFmtId="0" fontId="0" fillId="0" borderId="0" xfId="0" applyFont="1" applyFill="1" applyAlignment="1">
      <alignment wrapText="1"/>
    </xf>
    <xf numFmtId="0" fontId="0" fillId="0" borderId="0" xfId="0" applyFont="1" applyFill="1"/>
    <xf numFmtId="0" fontId="0" fillId="0" borderId="0" xfId="0" applyFill="1" applyAlignment="1">
      <alignment horizontal="left" wrapText="1"/>
    </xf>
    <xf numFmtId="0" fontId="7" fillId="0" borderId="0" xfId="0" applyFont="1" applyFill="1"/>
    <xf numFmtId="0" fontId="7" fillId="5" borderId="0" xfId="0" applyFont="1" applyFill="1"/>
    <xf numFmtId="0" fontId="7" fillId="0" borderId="0" xfId="0" applyFont="1" applyBorder="1"/>
    <xf numFmtId="0" fontId="7" fillId="0" borderId="2" xfId="0" applyFont="1" applyBorder="1"/>
    <xf numFmtId="0" fontId="6" fillId="0" borderId="0" xfId="0" applyFont="1"/>
    <xf numFmtId="0" fontId="6" fillId="0" borderId="0" xfId="0" applyFont="1" applyAlignment="1">
      <alignment horizontal="center" wrapText="1"/>
    </xf>
    <xf numFmtId="9" fontId="6" fillId="0" borderId="5" xfId="0" applyNumberFormat="1" applyFont="1" applyBorder="1"/>
    <xf numFmtId="0" fontId="6" fillId="0" borderId="2" xfId="0" applyFont="1" applyBorder="1"/>
    <xf numFmtId="9" fontId="6" fillId="0" borderId="0" xfId="0" applyNumberFormat="1" applyFont="1"/>
    <xf numFmtId="0" fontId="6" fillId="0" borderId="0" xfId="0" applyFont="1" applyAlignment="1"/>
    <xf numFmtId="0" fontId="6" fillId="4" borderId="3" xfId="0" applyFont="1" applyFill="1" applyBorder="1" applyAlignment="1">
      <alignment horizontal="center"/>
    </xf>
    <xf numFmtId="0" fontId="6" fillId="0" borderId="0" xfId="0" applyFont="1" applyFill="1"/>
    <xf numFmtId="0" fontId="6" fillId="0" borderId="0" xfId="0" applyFont="1" applyAlignment="1">
      <alignment wrapText="1"/>
    </xf>
    <xf numFmtId="9" fontId="6" fillId="0" borderId="0" xfId="0" applyNumberFormat="1" applyFont="1" applyBorder="1"/>
    <xf numFmtId="0" fontId="6" fillId="0" borderId="0" xfId="0" applyFont="1" applyFill="1" applyAlignment="1">
      <alignment wrapText="1"/>
    </xf>
    <xf numFmtId="0" fontId="6" fillId="0" borderId="5" xfId="0" applyFont="1" applyBorder="1"/>
    <xf numFmtId="0" fontId="6" fillId="0" borderId="0" xfId="0" applyFont="1" applyBorder="1"/>
    <xf numFmtId="0" fontId="6" fillId="8" borderId="0" xfId="0" applyFont="1" applyFill="1" applyAlignment="1">
      <alignment wrapText="1"/>
    </xf>
    <xf numFmtId="0" fontId="12" fillId="0" borderId="0" xfId="0" applyFont="1"/>
    <xf numFmtId="164" fontId="6" fillId="0" borderId="0" xfId="0" applyNumberFormat="1" applyFont="1"/>
    <xf numFmtId="0" fontId="6" fillId="5" borderId="0" xfId="0" applyFont="1" applyFill="1"/>
    <xf numFmtId="0" fontId="6" fillId="0" borderId="0" xfId="0" applyFont="1" applyFill="1" applyAlignment="1"/>
    <xf numFmtId="0" fontId="6" fillId="5" borderId="0" xfId="0" applyFont="1" applyFill="1" applyBorder="1"/>
    <xf numFmtId="0" fontId="4" fillId="0" borderId="0" xfId="0" applyFont="1" applyBorder="1"/>
    <xf numFmtId="0" fontId="14" fillId="0" borderId="0" xfId="0" applyFont="1" applyFill="1"/>
    <xf numFmtId="9" fontId="0" fillId="0" borderId="0" xfId="0" applyNumberFormat="1" applyAlignment="1">
      <alignment horizontal="left"/>
    </xf>
    <xf numFmtId="0" fontId="0" fillId="0" borderId="0" xfId="0" applyAlignment="1">
      <alignment horizontal="center"/>
    </xf>
    <xf numFmtId="0" fontId="6" fillId="0" borderId="0" xfId="0" applyFont="1" applyAlignment="1">
      <alignment horizontal="left" wrapText="1"/>
    </xf>
    <xf numFmtId="0" fontId="0" fillId="0" borderId="0" xfId="0" applyAlignment="1">
      <alignment horizontal="left" wrapText="1"/>
    </xf>
    <xf numFmtId="0" fontId="0" fillId="0" borderId="0" xfId="0" applyAlignment="1">
      <alignment horizontal="center"/>
    </xf>
    <xf numFmtId="0" fontId="0" fillId="0" borderId="0" xfId="0" applyFill="1" applyAlignment="1">
      <alignment horizontal="left" wrapText="1"/>
    </xf>
    <xf numFmtId="0" fontId="0" fillId="0" borderId="0" xfId="0" applyAlignment="1">
      <alignment horizontal="left"/>
    </xf>
    <xf numFmtId="0" fontId="1" fillId="0" borderId="0" xfId="0" applyFont="1" applyAlignment="1">
      <alignment horizontal="left"/>
    </xf>
    <xf numFmtId="0" fontId="0" fillId="0" borderId="0" xfId="0" applyAlignment="1">
      <alignment horizontal="center" wrapText="1"/>
    </xf>
    <xf numFmtId="0" fontId="0" fillId="0" borderId="0" xfId="0" applyBorder="1" applyAlignment="1">
      <alignment horizontal="center" wrapText="1"/>
    </xf>
    <xf numFmtId="0" fontId="3" fillId="0" borderId="0" xfId="0" applyFont="1" applyAlignment="1">
      <alignment horizontal="center" wrapText="1"/>
    </xf>
    <xf numFmtId="0" fontId="0" fillId="4" borderId="3" xfId="0" applyFill="1" applyBorder="1" applyAlignment="1">
      <alignment horizontal="center"/>
    </xf>
    <xf numFmtId="0" fontId="1" fillId="0" borderId="0" xfId="0" applyFont="1" applyAlignment="1">
      <alignment horizontal="center"/>
    </xf>
    <xf numFmtId="0" fontId="6" fillId="0" borderId="0" xfId="0" applyFont="1" applyAlignment="1">
      <alignment horizontal="center" wrapText="1"/>
    </xf>
    <xf numFmtId="0" fontId="0" fillId="0" borderId="0" xfId="0" applyFill="1" applyBorder="1" applyAlignment="1">
      <alignment horizontal="center" wrapText="1"/>
    </xf>
    <xf numFmtId="0" fontId="0" fillId="0" borderId="0" xfId="0" applyBorder="1" applyAlignment="1">
      <alignment horizontal="center"/>
    </xf>
    <xf numFmtId="0" fontId="6" fillId="4" borderId="3" xfId="0" applyFont="1" applyFill="1" applyBorder="1" applyAlignment="1">
      <alignment horizontal="center"/>
    </xf>
    <xf numFmtId="0" fontId="6" fillId="0" borderId="0" xfId="0" applyFont="1" applyAlignment="1">
      <alignment wrapText="1"/>
    </xf>
    <xf numFmtId="0" fontId="0" fillId="0" borderId="0" xfId="0" applyFill="1" applyAlignment="1">
      <alignment horizontal="left"/>
    </xf>
    <xf numFmtId="0" fontId="0" fillId="0" borderId="0" xfId="0" applyFont="1" applyAlignment="1">
      <alignment vertical="center"/>
    </xf>
    <xf numFmtId="0" fontId="19" fillId="12" borderId="0" xfId="0" applyFont="1" applyFill="1"/>
    <xf numFmtId="0" fontId="20" fillId="12" borderId="0" xfId="0" applyFont="1" applyFill="1"/>
    <xf numFmtId="0" fontId="0" fillId="12" borderId="0" xfId="0" applyFill="1"/>
    <xf numFmtId="0" fontId="21" fillId="13" borderId="0" xfId="0" applyFont="1" applyFill="1"/>
    <xf numFmtId="0" fontId="22" fillId="13" borderId="0" xfId="0" applyFont="1" applyFill="1"/>
    <xf numFmtId="0" fontId="15" fillId="13" borderId="0" xfId="0" applyFont="1" applyFill="1"/>
    <xf numFmtId="0" fontId="0" fillId="13" borderId="0" xfId="0" applyFill="1"/>
    <xf numFmtId="165" fontId="0" fillId="13" borderId="0" xfId="0" applyNumberFormat="1" applyFill="1"/>
    <xf numFmtId="0" fontId="6" fillId="0" borderId="0" xfId="0" applyFont="1" applyAlignment="1">
      <alignment horizontal="left" wrapText="1"/>
    </xf>
    <xf numFmtId="0" fontId="0" fillId="2" borderId="2" xfId="0" applyFill="1" applyBorder="1" applyAlignment="1">
      <alignment horizontal="center"/>
    </xf>
    <xf numFmtId="0" fontId="10" fillId="2" borderId="2" xfId="0" applyFont="1" applyFill="1" applyBorder="1" applyAlignment="1"/>
    <xf numFmtId="0" fontId="10" fillId="4" borderId="3" xfId="0" applyFont="1" applyFill="1" applyBorder="1" applyAlignment="1"/>
    <xf numFmtId="0" fontId="0" fillId="0" borderId="0" xfId="0" applyAlignment="1">
      <alignment horizontal="center"/>
    </xf>
    <xf numFmtId="0" fontId="0" fillId="0" borderId="0" xfId="0" applyAlignment="1">
      <alignment horizontal="left"/>
    </xf>
    <xf numFmtId="0" fontId="0" fillId="0" borderId="0" xfId="0" applyAlignment="1">
      <alignment horizontal="center"/>
    </xf>
    <xf numFmtId="0" fontId="13" fillId="0" borderId="0" xfId="0" applyFont="1" applyAlignment="1">
      <alignment horizontal="center"/>
    </xf>
    <xf numFmtId="0" fontId="1" fillId="14" borderId="0" xfId="0" applyFont="1" applyFill="1"/>
    <xf numFmtId="0" fontId="0" fillId="14" borderId="0" xfId="0" applyFill="1"/>
    <xf numFmtId="0" fontId="0" fillId="16" borderId="11" xfId="0" applyFill="1" applyBorder="1"/>
    <xf numFmtId="0" fontId="0" fillId="16" borderId="12" xfId="0" applyFill="1" applyBorder="1"/>
    <xf numFmtId="0" fontId="0" fillId="16" borderId="12" xfId="0" applyFill="1" applyBorder="1" applyAlignment="1">
      <alignment wrapText="1"/>
    </xf>
    <xf numFmtId="9" fontId="0" fillId="16" borderId="12" xfId="0" applyNumberFormat="1" applyFill="1" applyBorder="1"/>
    <xf numFmtId="0" fontId="0" fillId="16" borderId="13" xfId="0" applyFill="1" applyBorder="1"/>
    <xf numFmtId="0" fontId="0" fillId="0" borderId="16" xfId="0" applyFill="1" applyBorder="1"/>
    <xf numFmtId="0" fontId="6" fillId="16" borderId="11" xfId="0" applyFont="1" applyFill="1" applyBorder="1" applyAlignment="1"/>
    <xf numFmtId="0" fontId="6" fillId="16" borderId="12" xfId="0" applyFont="1" applyFill="1" applyBorder="1" applyAlignment="1"/>
    <xf numFmtId="0" fontId="6" fillId="16" borderId="12" xfId="0" applyFont="1" applyFill="1" applyBorder="1"/>
    <xf numFmtId="0" fontId="0" fillId="16" borderId="11" xfId="0" applyFill="1" applyBorder="1" applyAlignment="1"/>
    <xf numFmtId="0" fontId="0" fillId="16" borderId="12" xfId="0" applyFill="1" applyBorder="1" applyAlignment="1"/>
    <xf numFmtId="0" fontId="0" fillId="0" borderId="0" xfId="0" applyAlignment="1">
      <alignment vertical="center"/>
    </xf>
    <xf numFmtId="0" fontId="0" fillId="0" borderId="0" xfId="0" applyAlignment="1">
      <alignment horizontal="right"/>
    </xf>
    <xf numFmtId="0" fontId="0" fillId="0" borderId="0" xfId="0" applyAlignment="1">
      <alignment horizontal="center"/>
    </xf>
    <xf numFmtId="0" fontId="0" fillId="0" borderId="0" xfId="0" applyAlignment="1">
      <alignment wrapText="1"/>
    </xf>
    <xf numFmtId="0" fontId="0" fillId="0" borderId="0" xfId="0" applyAlignment="1"/>
    <xf numFmtId="0" fontId="1" fillId="0" borderId="0" xfId="0" applyFont="1" applyAlignment="1">
      <alignment horizontal="left"/>
    </xf>
    <xf numFmtId="0" fontId="0" fillId="0" borderId="0" xfId="0" applyAlignment="1">
      <alignment horizontal="center" wrapText="1"/>
    </xf>
    <xf numFmtId="0" fontId="0" fillId="0" borderId="0" xfId="0" applyBorder="1" applyAlignment="1">
      <alignment horizontal="center" wrapText="1"/>
    </xf>
    <xf numFmtId="0" fontId="3" fillId="0" borderId="0" xfId="0" applyFont="1" applyAlignment="1">
      <alignment horizontal="center" wrapText="1"/>
    </xf>
    <xf numFmtId="0" fontId="0" fillId="4" borderId="3" xfId="0" applyFill="1" applyBorder="1" applyAlignment="1">
      <alignment horizontal="center"/>
    </xf>
    <xf numFmtId="0" fontId="6" fillId="0" borderId="0" xfId="0" applyFont="1" applyAlignment="1">
      <alignment horizontal="center" wrapText="1"/>
    </xf>
    <xf numFmtId="0" fontId="1" fillId="0" borderId="0" xfId="0" applyFont="1" applyAlignment="1">
      <alignment horizontal="center"/>
    </xf>
    <xf numFmtId="0" fontId="13" fillId="0" borderId="0" xfId="0" applyFont="1" applyAlignment="1">
      <alignment horizontal="center"/>
    </xf>
    <xf numFmtId="0" fontId="0" fillId="0" borderId="0" xfId="0" applyFill="1" applyBorder="1" applyAlignment="1">
      <alignment horizontal="center" wrapText="1"/>
    </xf>
    <xf numFmtId="0" fontId="0" fillId="0" borderId="0" xfId="0" applyBorder="1" applyAlignment="1">
      <alignment horizontal="center"/>
    </xf>
    <xf numFmtId="0" fontId="6" fillId="4" borderId="3" xfId="0" applyFont="1" applyFill="1" applyBorder="1" applyAlignment="1">
      <alignment horizontal="center"/>
    </xf>
    <xf numFmtId="0" fontId="6" fillId="0" borderId="0" xfId="0" applyFont="1" applyAlignment="1">
      <alignment wrapText="1"/>
    </xf>
    <xf numFmtId="0" fontId="6" fillId="0" borderId="0" xfId="0" applyFont="1" applyFill="1" applyBorder="1" applyAlignment="1"/>
    <xf numFmtId="0" fontId="0" fillId="17" borderId="0" xfId="0" applyFill="1"/>
    <xf numFmtId="0" fontId="13" fillId="17" borderId="0" xfId="0" applyFont="1" applyFill="1" applyAlignment="1">
      <alignment horizontal="center"/>
    </xf>
    <xf numFmtId="0" fontId="6" fillId="17" borderId="0" xfId="0" applyFont="1" applyFill="1" applyBorder="1" applyAlignment="1"/>
    <xf numFmtId="0" fontId="0" fillId="17" borderId="0" xfId="0" applyFill="1" applyAlignment="1">
      <alignment horizontal="center"/>
    </xf>
    <xf numFmtId="0" fontId="0" fillId="18" borderId="0" xfId="0" applyFill="1"/>
    <xf numFmtId="0" fontId="1" fillId="18" borderId="0" xfId="0" applyFont="1" applyFill="1" applyAlignment="1">
      <alignment horizontal="center" wrapText="1"/>
    </xf>
    <xf numFmtId="0" fontId="0" fillId="19" borderId="0" xfId="0" applyFill="1"/>
    <xf numFmtId="0" fontId="0" fillId="19" borderId="0" xfId="0" applyFill="1" applyAlignment="1">
      <alignment horizontal="center" wrapText="1"/>
    </xf>
    <xf numFmtId="0" fontId="0" fillId="19" borderId="0" xfId="0" applyFill="1" applyBorder="1" applyAlignment="1">
      <alignment horizontal="center" wrapText="1"/>
    </xf>
    <xf numFmtId="0" fontId="0" fillId="19" borderId="0" xfId="0" applyFill="1" applyBorder="1"/>
    <xf numFmtId="0" fontId="0" fillId="19" borderId="0" xfId="0" applyFill="1" applyBorder="1" applyAlignment="1">
      <alignment horizontal="center" vertical="center" wrapText="1"/>
    </xf>
    <xf numFmtId="0" fontId="13" fillId="19" borderId="0" xfId="0" applyFont="1" applyFill="1" applyAlignment="1">
      <alignment horizontal="center"/>
    </xf>
    <xf numFmtId="0" fontId="6" fillId="19" borderId="0" xfId="0" applyFont="1" applyFill="1" applyBorder="1" applyAlignment="1"/>
    <xf numFmtId="0" fontId="0" fillId="19" borderId="0" xfId="0" applyFill="1" applyAlignment="1">
      <alignment horizontal="center"/>
    </xf>
    <xf numFmtId="0" fontId="6" fillId="16" borderId="13" xfId="0" applyFont="1" applyFill="1" applyBorder="1"/>
    <xf numFmtId="0" fontId="6" fillId="16" borderId="11" xfId="0" applyFont="1" applyFill="1" applyBorder="1"/>
    <xf numFmtId="0" fontId="0" fillId="20" borderId="0" xfId="0" applyFill="1"/>
    <xf numFmtId="0" fontId="0" fillId="0" borderId="0" xfId="0" applyAlignment="1">
      <alignment wrapText="1"/>
    </xf>
    <xf numFmtId="0" fontId="0" fillId="0" borderId="0" xfId="0" applyAlignment="1">
      <alignment horizontal="center" wrapText="1"/>
    </xf>
    <xf numFmtId="0" fontId="0" fillId="0" borderId="0" xfId="0"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xf numFmtId="0" fontId="0" fillId="0" borderId="0" xfId="0" applyFill="1" applyBorder="1" applyAlignment="1">
      <alignment horizontal="center" wrapText="1"/>
    </xf>
    <xf numFmtId="0" fontId="3" fillId="0" borderId="0" xfId="0" applyFont="1" applyAlignment="1">
      <alignment horizontal="center" wrapText="1"/>
    </xf>
    <xf numFmtId="0" fontId="1" fillId="0" borderId="0" xfId="0" applyFont="1" applyAlignment="1">
      <alignment horizontal="center" wrapText="1"/>
    </xf>
    <xf numFmtId="0" fontId="0" fillId="0" borderId="0" xfId="0" applyAlignment="1">
      <alignment horizontal="center" wrapText="1"/>
    </xf>
    <xf numFmtId="0" fontId="1" fillId="0" borderId="0" xfId="0" applyFont="1" applyAlignment="1">
      <alignment horizontal="center"/>
    </xf>
    <xf numFmtId="0" fontId="0" fillId="0" borderId="0" xfId="0" applyBorder="1" applyAlignment="1">
      <alignment horizontal="center" wrapText="1"/>
    </xf>
    <xf numFmtId="0" fontId="0" fillId="0" borderId="0" xfId="0" applyAlignment="1">
      <alignment horizontal="left"/>
    </xf>
    <xf numFmtId="0" fontId="6" fillId="4" borderId="3" xfId="0" applyFont="1" applyFill="1" applyBorder="1" applyAlignment="1">
      <alignment horizontal="center"/>
    </xf>
    <xf numFmtId="0" fontId="1" fillId="0" borderId="0" xfId="0" applyFont="1" applyAlignment="1">
      <alignment horizontal="right"/>
    </xf>
    <xf numFmtId="0" fontId="0" fillId="0" borderId="0" xfId="0" applyBorder="1" applyAlignment="1">
      <alignment horizontal="center"/>
    </xf>
    <xf numFmtId="0" fontId="0" fillId="21" borderId="0" xfId="0" applyFill="1" applyAlignment="1">
      <alignment horizontal="center" wrapText="1"/>
    </xf>
    <xf numFmtId="0" fontId="0" fillId="21" borderId="0" xfId="0" applyFill="1" applyBorder="1" applyAlignment="1">
      <alignment horizontal="center" wrapText="1"/>
    </xf>
    <xf numFmtId="165" fontId="0" fillId="21" borderId="0" xfId="0" applyNumberFormat="1" applyFill="1" applyBorder="1"/>
    <xf numFmtId="0" fontId="0" fillId="21" borderId="0" xfId="0" applyFill="1"/>
    <xf numFmtId="0" fontId="0" fillId="21" borderId="0" xfId="0" applyFill="1" applyBorder="1"/>
    <xf numFmtId="0" fontId="0" fillId="15" borderId="0" xfId="0" applyFill="1" applyAlignment="1">
      <alignment wrapText="1"/>
    </xf>
    <xf numFmtId="0" fontId="6" fillId="20" borderId="0" xfId="0" applyFont="1" applyFill="1"/>
    <xf numFmtId="0" fontId="6" fillId="15" borderId="0" xfId="0" applyFont="1" applyFill="1" applyAlignment="1">
      <alignment vertical="center" wrapText="1"/>
    </xf>
    <xf numFmtId="0" fontId="0" fillId="20" borderId="0" xfId="0" applyFill="1" applyAlignment="1">
      <alignment horizontal="center"/>
    </xf>
    <xf numFmtId="0" fontId="0" fillId="20" borderId="0" xfId="0" applyFill="1" applyBorder="1" applyAlignment="1">
      <alignment horizontal="center" wrapText="1"/>
    </xf>
    <xf numFmtId="0" fontId="0" fillId="20" borderId="0" xfId="0" applyFill="1" applyBorder="1" applyAlignment="1">
      <alignment horizontal="center" vertical="center" wrapText="1"/>
    </xf>
    <xf numFmtId="0" fontId="0" fillId="20" borderId="0" xfId="0" applyFill="1" applyAlignment="1">
      <alignment horizontal="center" wrapText="1"/>
    </xf>
    <xf numFmtId="0" fontId="0" fillId="20" borderId="0" xfId="0" applyFill="1" applyBorder="1"/>
    <xf numFmtId="0" fontId="0" fillId="20" borderId="0" xfId="0" applyFill="1" applyAlignment="1">
      <alignment wrapText="1"/>
    </xf>
    <xf numFmtId="0" fontId="0" fillId="0" borderId="0" xfId="0" applyFont="1" applyAlignment="1">
      <alignment wrapText="1"/>
    </xf>
    <xf numFmtId="165" fontId="0" fillId="20" borderId="0" xfId="0" applyNumberFormat="1" applyFill="1" applyBorder="1"/>
    <xf numFmtId="0" fontId="0" fillId="16" borderId="0" xfId="0" applyFill="1" applyAlignment="1"/>
    <xf numFmtId="0" fontId="0" fillId="16" borderId="0" xfId="0" applyFill="1"/>
    <xf numFmtId="0" fontId="0" fillId="0" borderId="0" xfId="0" applyAlignment="1">
      <alignment horizontal="left" wrapText="1"/>
    </xf>
    <xf numFmtId="0" fontId="0" fillId="0" borderId="0" xfId="0" applyAlignment="1">
      <alignment horizontal="left" vertical="top" wrapText="1"/>
    </xf>
    <xf numFmtId="0" fontId="0" fillId="0" borderId="0" xfId="0" applyAlignment="1"/>
    <xf numFmtId="0" fontId="0" fillId="0" borderId="0" xfId="0" applyAlignment="1">
      <alignment horizontal="center" vertical="center" wrapText="1"/>
    </xf>
    <xf numFmtId="0" fontId="6" fillId="0" borderId="0" xfId="0" applyFont="1" applyAlignment="1">
      <alignment horizontal="center" wrapText="1"/>
    </xf>
    <xf numFmtId="0" fontId="6" fillId="0" borderId="0" xfId="0" applyFont="1" applyAlignment="1">
      <alignment wrapText="1"/>
    </xf>
    <xf numFmtId="0" fontId="6" fillId="8" borderId="0" xfId="0" applyFont="1" applyFill="1" applyAlignment="1">
      <alignment horizontal="center" vertical="center" wrapText="1"/>
    </xf>
    <xf numFmtId="0" fontId="1" fillId="0" borderId="0" xfId="0" applyFont="1" applyAlignment="1">
      <alignment horizontal="center" vertical="center"/>
    </xf>
    <xf numFmtId="0" fontId="0" fillId="22" borderId="0" xfId="0" applyFill="1"/>
    <xf numFmtId="0" fontId="0" fillId="22" borderId="0" xfId="0" applyFill="1" applyAlignment="1">
      <alignment wrapText="1"/>
    </xf>
    <xf numFmtId="0" fontId="0" fillId="22" borderId="0" xfId="0" applyFill="1" applyAlignment="1"/>
    <xf numFmtId="0" fontId="0" fillId="22" borderId="0" xfId="0" applyFill="1" applyAlignment="1">
      <alignment horizontal="center" wrapText="1"/>
    </xf>
    <xf numFmtId="0" fontId="0" fillId="21" borderId="0" xfId="0" applyFill="1" applyAlignment="1">
      <alignment horizontal="center"/>
    </xf>
    <xf numFmtId="0" fontId="0" fillId="20" borderId="12" xfId="0" applyFill="1" applyBorder="1"/>
    <xf numFmtId="0" fontId="0" fillId="21" borderId="0" xfId="0" applyFill="1" applyAlignment="1">
      <alignment wrapText="1"/>
    </xf>
    <xf numFmtId="0" fontId="0" fillId="20" borderId="0" xfId="0" applyFill="1" applyBorder="1" applyAlignment="1">
      <alignment wrapText="1"/>
    </xf>
    <xf numFmtId="0" fontId="0" fillId="23" borderId="0" xfId="0" applyFill="1"/>
    <xf numFmtId="0" fontId="1" fillId="23" borderId="0" xfId="0" applyFont="1" applyFill="1" applyAlignment="1">
      <alignment horizontal="center"/>
    </xf>
    <xf numFmtId="0" fontId="0" fillId="23" borderId="0" xfId="0" applyFill="1" applyAlignment="1">
      <alignment horizontal="center"/>
    </xf>
    <xf numFmtId="0" fontId="0" fillId="24" borderId="0" xfId="0" applyFill="1"/>
    <xf numFmtId="0" fontId="0" fillId="25" borderId="0" xfId="0" applyFill="1" applyAlignment="1">
      <alignment horizontal="center" wrapText="1"/>
    </xf>
    <xf numFmtId="0" fontId="0" fillId="25" borderId="0" xfId="0" applyFill="1" applyBorder="1" applyAlignment="1">
      <alignment horizontal="center" wrapText="1"/>
    </xf>
    <xf numFmtId="165" fontId="0" fillId="25" borderId="0" xfId="0" applyNumberFormat="1" applyFill="1" applyBorder="1"/>
    <xf numFmtId="0" fontId="0" fillId="25" borderId="0" xfId="0" applyFill="1"/>
    <xf numFmtId="0" fontId="0" fillId="25" borderId="0" xfId="0" applyFill="1" applyBorder="1"/>
    <xf numFmtId="0" fontId="0" fillId="6" borderId="16" xfId="0" applyFill="1" applyBorder="1"/>
    <xf numFmtId="0" fontId="0" fillId="20" borderId="28" xfId="0" applyFill="1" applyBorder="1"/>
    <xf numFmtId="0" fontId="0" fillId="16" borderId="12" xfId="0" applyFill="1" applyBorder="1" applyAlignment="1">
      <alignment horizontal="center" wrapText="1"/>
    </xf>
    <xf numFmtId="0" fontId="7" fillId="16" borderId="12" xfId="0" applyFont="1" applyFill="1" applyBorder="1"/>
    <xf numFmtId="0" fontId="0" fillId="23" borderId="0" xfId="0" applyFill="1" applyBorder="1" applyAlignment="1">
      <alignment horizontal="center" wrapText="1"/>
    </xf>
    <xf numFmtId="0" fontId="0" fillId="20" borderId="0" xfId="0" applyFill="1" applyAlignment="1"/>
    <xf numFmtId="0" fontId="10" fillId="10" borderId="0" xfId="0" applyFont="1" applyFill="1"/>
    <xf numFmtId="0" fontId="0" fillId="0" borderId="0" xfId="0" applyFont="1" applyFill="1" applyAlignment="1">
      <alignment vertical="top" wrapText="1"/>
    </xf>
    <xf numFmtId="0" fontId="0" fillId="0" borderId="0" xfId="0" applyAlignment="1">
      <alignment horizontal="center" vertical="center"/>
    </xf>
    <xf numFmtId="0" fontId="0" fillId="16" borderId="12" xfId="0" applyFill="1" applyBorder="1" applyAlignment="1">
      <alignment horizontal="center"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6" fillId="0" borderId="0" xfId="0" applyFont="1" applyAlignment="1">
      <alignment horizontal="center" vertical="center"/>
    </xf>
    <xf numFmtId="0" fontId="0" fillId="16" borderId="0" xfId="0" applyFill="1" applyAlignment="1">
      <alignment horizontal="center" vertical="center"/>
    </xf>
    <xf numFmtId="0" fontId="0" fillId="19" borderId="0" xfId="0" applyFill="1" applyAlignment="1">
      <alignment horizontal="center" vertical="center"/>
    </xf>
    <xf numFmtId="0" fontId="0" fillId="22" borderId="0" xfId="0" applyFill="1" applyAlignment="1">
      <alignment horizontal="center" vertical="center" wrapText="1"/>
    </xf>
    <xf numFmtId="0" fontId="6" fillId="20" borderId="0" xfId="0" applyFont="1" applyFill="1" applyAlignment="1">
      <alignment horizontal="center" vertical="center"/>
    </xf>
    <xf numFmtId="0" fontId="6" fillId="16" borderId="12" xfId="0" applyFont="1" applyFill="1" applyBorder="1" applyAlignment="1">
      <alignment horizontal="center" vertical="center"/>
    </xf>
    <xf numFmtId="0" fontId="6" fillId="0" borderId="0" xfId="0" applyFont="1" applyFill="1" applyAlignment="1">
      <alignment horizontal="center" vertical="center"/>
    </xf>
    <xf numFmtId="0" fontId="0" fillId="20" borderId="0" xfId="0" applyFill="1" applyAlignment="1">
      <alignment horizontal="center" vertical="center"/>
    </xf>
    <xf numFmtId="0" fontId="0" fillId="21" borderId="0" xfId="0" applyFill="1" applyAlignment="1">
      <alignment horizontal="center" vertical="center"/>
    </xf>
    <xf numFmtId="0" fontId="0" fillId="4" borderId="3" xfId="0" applyFill="1" applyBorder="1" applyAlignment="1">
      <alignment horizontal="center" vertical="center"/>
    </xf>
    <xf numFmtId="0" fontId="0" fillId="0" borderId="0" xfId="0" applyAlignment="1">
      <alignment horizontal="center"/>
    </xf>
    <xf numFmtId="0" fontId="0" fillId="0" borderId="0" xfId="0" applyAlignment="1"/>
    <xf numFmtId="0" fontId="0" fillId="0" borderId="5" xfId="0" applyFill="1" applyBorder="1"/>
    <xf numFmtId="0" fontId="6" fillId="0" borderId="0" xfId="0" applyFont="1" applyAlignment="1">
      <alignment horizontal="left" wrapText="1"/>
    </xf>
    <xf numFmtId="0" fontId="0" fillId="0" borderId="0" xfId="0" applyAlignment="1">
      <alignment horizontal="center" vertical="center" wrapText="1"/>
    </xf>
    <xf numFmtId="0" fontId="0" fillId="26" borderId="0" xfId="0" applyFill="1"/>
    <xf numFmtId="0" fontId="1" fillId="26" borderId="0" xfId="0" applyFont="1" applyFill="1"/>
    <xf numFmtId="0" fontId="16" fillId="0" borderId="0" xfId="0" applyFont="1" applyFill="1" applyAlignment="1">
      <alignment horizontal="center" vertical="center"/>
    </xf>
    <xf numFmtId="49" fontId="0" fillId="0" borderId="0" xfId="0" applyNumberFormat="1" applyAlignment="1">
      <alignment horizontal="center" vertical="center"/>
    </xf>
    <xf numFmtId="0" fontId="0" fillId="0" borderId="30" xfId="0" applyBorder="1"/>
    <xf numFmtId="165" fontId="0" fillId="0" borderId="8" xfId="0" applyNumberFormat="1" applyBorder="1"/>
    <xf numFmtId="0" fontId="0" fillId="0" borderId="1" xfId="0" applyBorder="1" applyAlignment="1">
      <alignment horizontal="center" vertical="center" wrapText="1"/>
    </xf>
    <xf numFmtId="9" fontId="0" fillId="0" borderId="5" xfId="0" applyNumberFormat="1" applyBorder="1" applyAlignment="1">
      <alignment horizontal="center" vertical="center"/>
    </xf>
    <xf numFmtId="0" fontId="0" fillId="0" borderId="0" xfId="0" applyAlignment="1">
      <alignment horizontal="center" wrapText="1"/>
    </xf>
    <xf numFmtId="0" fontId="0" fillId="0" borderId="0" xfId="0" applyAlignment="1">
      <alignment horizontal="center" vertical="center"/>
    </xf>
    <xf numFmtId="0" fontId="0" fillId="0" borderId="0" xfId="0" applyAlignment="1">
      <alignment wrapText="1"/>
    </xf>
    <xf numFmtId="0" fontId="0" fillId="0" borderId="14" xfId="0" applyBorder="1"/>
    <xf numFmtId="0" fontId="0" fillId="16" borderId="14" xfId="0" applyFill="1" applyBorder="1"/>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wrapText="1"/>
    </xf>
    <xf numFmtId="0" fontId="0" fillId="0" borderId="0" xfId="0" applyAlignment="1">
      <alignment horizontal="center" wrapText="1"/>
    </xf>
    <xf numFmtId="0" fontId="0" fillId="0" borderId="0" xfId="0" applyAlignment="1">
      <alignment horizontal="center" vertical="center" wrapText="1"/>
    </xf>
    <xf numFmtId="0" fontId="6" fillId="0" borderId="0" xfId="0" applyFont="1" applyAlignment="1">
      <alignment horizontal="center" vertical="center" wrapText="1"/>
    </xf>
    <xf numFmtId="0" fontId="0" fillId="0" borderId="0" xfId="0" applyFill="1" applyBorder="1" applyAlignment="1">
      <alignment horizontal="center" wrapText="1"/>
    </xf>
    <xf numFmtId="0" fontId="0" fillId="0" borderId="0" xfId="0" applyFill="1" applyBorder="1" applyAlignment="1">
      <alignment horizontal="center" vertical="center" wrapText="1"/>
    </xf>
    <xf numFmtId="0" fontId="0" fillId="0" borderId="0" xfId="0" applyAlignment="1">
      <alignment horizontal="center" vertical="top" wrapText="1"/>
    </xf>
    <xf numFmtId="0" fontId="0" fillId="0" borderId="0" xfId="0" applyFill="1" applyAlignment="1">
      <alignment horizontal="center" vertical="center" wrapText="1"/>
    </xf>
    <xf numFmtId="0" fontId="6" fillId="0" borderId="0" xfId="0" applyFont="1" applyAlignment="1">
      <alignment horizontal="center" wrapText="1"/>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Fill="1"/>
    <xf numFmtId="0" fontId="6" fillId="0" borderId="0" xfId="0" applyFont="1" applyBorder="1" applyAlignment="1">
      <alignment horizontal="center" wrapText="1"/>
    </xf>
    <xf numFmtId="0" fontId="6" fillId="0" borderId="1" xfId="0" applyFont="1" applyBorder="1"/>
    <xf numFmtId="0" fontId="6" fillId="0" borderId="0" xfId="0" applyFont="1" applyFill="1" applyAlignment="1">
      <alignment vertical="center" wrapText="1"/>
    </xf>
    <xf numFmtId="0" fontId="0" fillId="0" borderId="0" xfId="0" applyAlignment="1">
      <alignment horizontal="center"/>
    </xf>
    <xf numFmtId="0" fontId="0" fillId="0" borderId="0" xfId="0" applyAlignment="1">
      <alignment wrapText="1"/>
    </xf>
    <xf numFmtId="0" fontId="0" fillId="0" borderId="0" xfId="0" applyAlignment="1"/>
    <xf numFmtId="0" fontId="0" fillId="0" borderId="0" xfId="0" applyAlignment="1">
      <alignment horizontal="center" wrapText="1"/>
    </xf>
    <xf numFmtId="0" fontId="0" fillId="0" borderId="0" xfId="0" applyAlignment="1">
      <alignment horizontal="center" vertical="center" wrapText="1"/>
    </xf>
    <xf numFmtId="0" fontId="6" fillId="0" borderId="0" xfId="0" applyFont="1" applyAlignment="1">
      <alignment horizontal="center" wrapText="1"/>
    </xf>
    <xf numFmtId="0" fontId="0" fillId="16" borderId="0" xfId="0" applyFill="1" applyAlignment="1">
      <alignment horizontal="center" vertical="center" wrapText="1"/>
    </xf>
    <xf numFmtId="0" fontId="6" fillId="0" borderId="0" xfId="0" applyFont="1" applyAlignment="1">
      <alignment horizontal="center" vertical="center" wrapText="1"/>
    </xf>
    <xf numFmtId="0" fontId="0" fillId="0" borderId="0" xfId="0" applyFill="1" applyAlignment="1">
      <alignment horizontal="center" vertical="center" wrapText="1"/>
    </xf>
    <xf numFmtId="0" fontId="0" fillId="0" borderId="0" xfId="0" applyFill="1" applyBorder="1" applyAlignment="1">
      <alignment horizontal="center" wrapText="1"/>
    </xf>
    <xf numFmtId="0" fontId="0" fillId="0" borderId="0" xfId="0" applyBorder="1" applyAlignment="1">
      <alignment horizontal="center" vertical="center" wrapText="1"/>
    </xf>
    <xf numFmtId="0" fontId="0" fillId="4" borderId="3" xfId="0" applyFill="1" applyBorder="1" applyAlignment="1">
      <alignment horizontal="center"/>
    </xf>
    <xf numFmtId="0" fontId="0" fillId="0" borderId="0" xfId="0" applyFill="1" applyBorder="1" applyAlignment="1">
      <alignment horizontal="center" vertical="center" wrapText="1"/>
    </xf>
    <xf numFmtId="0" fontId="0" fillId="0" borderId="0" xfId="0" applyAlignment="1">
      <alignment horizontal="center" vertical="top" wrapText="1"/>
    </xf>
    <xf numFmtId="0" fontId="0" fillId="0" borderId="0" xfId="0" applyBorder="1" applyAlignment="1">
      <alignment horizontal="center" wrapText="1"/>
    </xf>
    <xf numFmtId="0" fontId="0" fillId="0" borderId="0" xfId="0" applyAlignment="1">
      <alignment horizontal="right" vertical="center"/>
    </xf>
    <xf numFmtId="0" fontId="0" fillId="0" borderId="0" xfId="0" applyAlignment="1">
      <alignment horizontal="left"/>
    </xf>
    <xf numFmtId="0" fontId="6" fillId="0" borderId="0" xfId="0" applyFont="1" applyAlignment="1">
      <alignment wrapText="1"/>
    </xf>
    <xf numFmtId="0" fontId="1" fillId="0" borderId="0" xfId="0" applyFont="1" applyAlignment="1">
      <alignment horizontal="right"/>
    </xf>
    <xf numFmtId="0" fontId="1" fillId="0" borderId="0" xfId="0" applyFont="1" applyAlignment="1">
      <alignment horizontal="center" vertical="center"/>
    </xf>
    <xf numFmtId="0" fontId="6" fillId="29" borderId="0" xfId="0" applyFont="1" applyFill="1" applyAlignment="1">
      <alignment horizontal="center" vertical="center"/>
    </xf>
    <xf numFmtId="0" fontId="6" fillId="30" borderId="0" xfId="0" applyFont="1" applyFill="1" applyAlignment="1">
      <alignment horizontal="center" vertical="center"/>
    </xf>
    <xf numFmtId="0" fontId="0" fillId="0" borderId="0" xfId="0" applyAlignment="1">
      <alignment vertical="center" wrapText="1"/>
    </xf>
    <xf numFmtId="0" fontId="0" fillId="3" borderId="12" xfId="0" applyFill="1" applyBorder="1" applyAlignment="1">
      <alignment horizontal="center" vertical="center"/>
    </xf>
    <xf numFmtId="0" fontId="0" fillId="29" borderId="0" xfId="0" applyFill="1" applyAlignment="1">
      <alignment horizontal="center" vertical="center"/>
    </xf>
    <xf numFmtId="9" fontId="6" fillId="0" borderId="0" xfId="0" applyNumberFormat="1" applyFont="1" applyAlignment="1">
      <alignment horizontal="center" vertical="center"/>
    </xf>
    <xf numFmtId="0" fontId="0" fillId="20" borderId="0" xfId="0" applyFill="1" applyAlignment="1">
      <alignment horizontal="center" vertical="center" wrapText="1"/>
    </xf>
    <xf numFmtId="9" fontId="0" fillId="0" borderId="0" xfId="0" applyNumberFormat="1" applyAlignment="1">
      <alignment horizontal="center" vertical="center"/>
    </xf>
    <xf numFmtId="0" fontId="0" fillId="27" borderId="0" xfId="0" applyFill="1" applyAlignment="1">
      <alignment horizontal="center" vertical="center" wrapText="1"/>
    </xf>
    <xf numFmtId="0" fontId="1" fillId="0" borderId="0" xfId="0" applyFont="1" applyFill="1" applyAlignment="1">
      <alignment vertical="center"/>
    </xf>
    <xf numFmtId="0" fontId="0" fillId="0" borderId="20" xfId="0" applyBorder="1"/>
    <xf numFmtId="0" fontId="6" fillId="27" borderId="0" xfId="0" applyFont="1" applyFill="1"/>
    <xf numFmtId="0" fontId="0" fillId="17" borderId="0" xfId="0" applyFill="1" applyAlignment="1">
      <alignment horizontal="center" vertical="center"/>
    </xf>
    <xf numFmtId="0" fontId="6" fillId="27" borderId="0" xfId="0" applyFont="1" applyFill="1" applyAlignment="1">
      <alignment horizontal="center" vertical="center"/>
    </xf>
    <xf numFmtId="0" fontId="0" fillId="0" borderId="1" xfId="0" applyBorder="1" applyAlignment="1">
      <alignment horizontal="center"/>
    </xf>
    <xf numFmtId="0" fontId="2" fillId="0" borderId="0" xfId="0" applyFont="1" applyAlignment="1">
      <alignment horizontal="center" vertical="center" wrapText="1"/>
    </xf>
    <xf numFmtId="0" fontId="0" fillId="27" borderId="0" xfId="0" applyFill="1" applyAlignment="1">
      <alignment horizontal="center" vertical="center"/>
    </xf>
    <xf numFmtId="0" fontId="0" fillId="22" borderId="0" xfId="0" applyFill="1" applyAlignment="1">
      <alignment vertical="center" wrapText="1"/>
    </xf>
    <xf numFmtId="0" fontId="33" fillId="0" borderId="0" xfId="0" applyFont="1" applyAlignment="1">
      <alignment horizontal="center" vertical="center" wrapText="1"/>
    </xf>
    <xf numFmtId="0" fontId="0" fillId="0" borderId="0" xfId="0" applyFont="1" applyFill="1" applyAlignment="1">
      <alignment horizontal="center" vertical="center" wrapText="1"/>
    </xf>
    <xf numFmtId="0" fontId="6" fillId="26" borderId="0" xfId="0" applyFont="1" applyFill="1" applyAlignment="1">
      <alignment horizontal="center" wrapText="1"/>
    </xf>
    <xf numFmtId="0" fontId="6" fillId="26" borderId="2" xfId="0" applyFont="1" applyFill="1" applyBorder="1"/>
    <xf numFmtId="0" fontId="0" fillId="26" borderId="11" xfId="0" applyFill="1" applyBorder="1"/>
    <xf numFmtId="0" fontId="0" fillId="26" borderId="12" xfId="0" applyFill="1" applyBorder="1"/>
    <xf numFmtId="0" fontId="0" fillId="26" borderId="12" xfId="0" applyFill="1" applyBorder="1" applyAlignment="1">
      <alignment horizontal="center" vertical="center"/>
    </xf>
    <xf numFmtId="0" fontId="0" fillId="26" borderId="13" xfId="0" applyFill="1" applyBorder="1"/>
    <xf numFmtId="0" fontId="0" fillId="26" borderId="1" xfId="0" applyFill="1" applyBorder="1"/>
    <xf numFmtId="0" fontId="6" fillId="26" borderId="0" xfId="0" applyFont="1" applyFill="1" applyAlignment="1">
      <alignment horizontal="center" wrapText="1"/>
    </xf>
    <xf numFmtId="0" fontId="2" fillId="0" borderId="0" xfId="0" applyFont="1" applyAlignment="1">
      <alignment wrapText="1"/>
    </xf>
    <xf numFmtId="0" fontId="0" fillId="19" borderId="0" xfId="0" applyFill="1" applyAlignment="1">
      <alignment horizontal="center" vertical="center" wrapText="1"/>
    </xf>
    <xf numFmtId="0" fontId="6" fillId="0" borderId="0" xfId="0" applyFont="1" applyFill="1" applyBorder="1"/>
    <xf numFmtId="0" fontId="0" fillId="31" borderId="0" xfId="0" applyFill="1"/>
    <xf numFmtId="0" fontId="0" fillId="31" borderId="16" xfId="0" applyFill="1" applyBorder="1" applyAlignment="1">
      <alignment horizontal="center" wrapText="1"/>
    </xf>
    <xf numFmtId="0" fontId="0" fillId="31" borderId="0" xfId="0" applyFill="1" applyAlignment="1">
      <alignment horizontal="center" vertical="center"/>
    </xf>
    <xf numFmtId="0" fontId="0" fillId="31" borderId="0" xfId="0" applyFill="1" applyBorder="1" applyAlignment="1">
      <alignment horizontal="center" vertical="center" wrapText="1"/>
    </xf>
    <xf numFmtId="0" fontId="0" fillId="32" borderId="0" xfId="0" applyFill="1"/>
    <xf numFmtId="0" fontId="0" fillId="31" borderId="0" xfId="0" applyFill="1" applyBorder="1" applyAlignment="1">
      <alignment horizontal="center" wrapText="1"/>
    </xf>
    <xf numFmtId="0" fontId="0" fillId="31" borderId="12" xfId="0" applyFill="1" applyBorder="1"/>
    <xf numFmtId="0" fontId="0" fillId="31" borderId="16" xfId="0" applyFill="1" applyBorder="1" applyAlignment="1">
      <alignment horizontal="center" wrapText="1"/>
    </xf>
    <xf numFmtId="0" fontId="0" fillId="31" borderId="16" xfId="0" applyFill="1" applyBorder="1"/>
    <xf numFmtId="0" fontId="0" fillId="31" borderId="16" xfId="0" applyFill="1" applyBorder="1" applyAlignment="1">
      <alignment horizontal="center" vertical="center"/>
    </xf>
    <xf numFmtId="0" fontId="0" fillId="31" borderId="0" xfId="0" applyFill="1" applyBorder="1" applyAlignment="1">
      <alignment horizontal="center" vertical="center" wrapText="1"/>
    </xf>
    <xf numFmtId="0" fontId="0" fillId="33" borderId="0" xfId="0" applyFill="1"/>
    <xf numFmtId="0" fontId="0" fillId="0" borderId="0" xfId="0" applyAlignment="1">
      <alignment horizontal="center"/>
    </xf>
    <xf numFmtId="0" fontId="0" fillId="0" borderId="0" xfId="0" applyAlignment="1">
      <alignment horizontal="left" vertical="center" wrapText="1"/>
    </xf>
    <xf numFmtId="0" fontId="0" fillId="0" borderId="0" xfId="0" applyAlignment="1">
      <alignment wrapText="1"/>
    </xf>
    <xf numFmtId="0" fontId="0" fillId="0" borderId="0" xfId="0" applyAlignment="1">
      <alignment vertical="center" wrapText="1"/>
    </xf>
    <xf numFmtId="0" fontId="0" fillId="0" borderId="0" xfId="0" applyAlignment="1"/>
    <xf numFmtId="0" fontId="0" fillId="0" borderId="0" xfId="0" applyAlignment="1">
      <alignment vertical="top"/>
    </xf>
    <xf numFmtId="0" fontId="6" fillId="0" borderId="0" xfId="0" applyFont="1" applyAlignment="1">
      <alignment horizontal="center" vertical="center" wrapText="1"/>
    </xf>
    <xf numFmtId="0" fontId="0" fillId="0" borderId="0" xfId="0" applyAlignment="1">
      <alignment horizontal="center" vertical="center" wrapText="1"/>
    </xf>
    <xf numFmtId="0" fontId="0" fillId="4" borderId="3" xfId="0" applyFill="1" applyBorder="1" applyAlignment="1">
      <alignment horizontal="center"/>
    </xf>
    <xf numFmtId="0" fontId="0" fillId="0" borderId="0" xfId="0" applyAlignment="1">
      <alignment horizontal="center" wrapText="1"/>
    </xf>
    <xf numFmtId="0" fontId="6" fillId="8" borderId="0" xfId="0" applyFont="1" applyFill="1" applyAlignment="1">
      <alignment horizontal="center" vertical="center" wrapText="1"/>
    </xf>
    <xf numFmtId="0" fontId="0" fillId="0" borderId="0" xfId="0" applyAlignment="1">
      <alignment horizontal="center" vertical="top" wrapText="1"/>
    </xf>
    <xf numFmtId="0" fontId="6" fillId="0" borderId="0" xfId="0" applyFont="1" applyAlignment="1">
      <alignment horizontal="center" wrapText="1"/>
    </xf>
    <xf numFmtId="0" fontId="0" fillId="0" borderId="0" xfId="0" applyFill="1" applyAlignment="1">
      <alignment horizontal="center" vertical="center" wrapText="1"/>
    </xf>
    <xf numFmtId="0" fontId="6" fillId="0" borderId="0" xfId="0" applyFont="1" applyFill="1" applyAlignment="1">
      <alignment horizontal="center" vertical="center" wrapText="1"/>
    </xf>
    <xf numFmtId="0" fontId="0" fillId="0" borderId="0" xfId="0" applyFill="1" applyAlignment="1">
      <alignment horizontal="center" wrapText="1"/>
    </xf>
    <xf numFmtId="0" fontId="6" fillId="0" borderId="0" xfId="0" applyFont="1" applyAlignment="1">
      <alignment horizontal="center" vertical="top" wrapText="1"/>
    </xf>
    <xf numFmtId="0" fontId="0" fillId="0" borderId="14" xfId="0" applyBorder="1" applyAlignment="1">
      <alignment horizontal="center" vertical="center" wrapText="1"/>
    </xf>
    <xf numFmtId="0" fontId="0" fillId="0" borderId="0" xfId="0" applyFill="1" applyBorder="1" applyAlignment="1">
      <alignment horizontal="center" wrapText="1"/>
    </xf>
    <xf numFmtId="0" fontId="0" fillId="0" borderId="0" xfId="0" applyAlignment="1">
      <alignment horizontal="right" vertical="center"/>
    </xf>
    <xf numFmtId="0" fontId="0" fillId="0" borderId="0" xfId="0" applyBorder="1" applyAlignment="1">
      <alignment horizontal="center" wrapText="1"/>
    </xf>
    <xf numFmtId="0" fontId="0" fillId="0" borderId="0" xfId="0" applyBorder="1" applyAlignment="1">
      <alignment horizontal="center"/>
    </xf>
    <xf numFmtId="0" fontId="6" fillId="4" borderId="3" xfId="0" applyFont="1" applyFill="1" applyBorder="1" applyAlignment="1">
      <alignment horizontal="center"/>
    </xf>
    <xf numFmtId="0" fontId="6" fillId="0" borderId="0" xfId="0" applyFont="1" applyAlignment="1">
      <alignment wrapText="1"/>
    </xf>
    <xf numFmtId="0" fontId="0" fillId="0" borderId="0" xfId="0" applyFill="1" applyAlignment="1">
      <alignment horizontal="left" wrapText="1"/>
    </xf>
    <xf numFmtId="0" fontId="1" fillId="0" borderId="0" xfId="0" applyFont="1" applyAlignment="1">
      <alignment horizontal="center" vertical="center"/>
    </xf>
    <xf numFmtId="0" fontId="1" fillId="0" borderId="3" xfId="0" applyFont="1" applyBorder="1" applyAlignment="1">
      <alignment wrapText="1"/>
    </xf>
    <xf numFmtId="0" fontId="1" fillId="0" borderId="3" xfId="0" applyFont="1" applyBorder="1"/>
    <xf numFmtId="0" fontId="1" fillId="0" borderId="0" xfId="0" applyFont="1" applyBorder="1" applyAlignment="1">
      <alignment horizontal="center" vertical="center" wrapText="1"/>
    </xf>
    <xf numFmtId="49" fontId="0" fillId="0" borderId="0" xfId="0" applyNumberFormat="1" applyAlignment="1">
      <alignment horizontal="center"/>
    </xf>
    <xf numFmtId="0" fontId="1" fillId="0" borderId="31" xfId="0" applyFont="1" applyBorder="1" applyAlignment="1">
      <alignment horizontal="center"/>
    </xf>
    <xf numFmtId="0" fontId="1" fillId="0" borderId="31" xfId="0" applyFont="1" applyBorder="1" applyAlignment="1">
      <alignment horizontal="center" vertical="center" wrapText="1"/>
    </xf>
    <xf numFmtId="0" fontId="1" fillId="0" borderId="31" xfId="0" applyFont="1" applyBorder="1" applyAlignment="1">
      <alignment horizontal="center" wrapText="1"/>
    </xf>
    <xf numFmtId="9" fontId="0" fillId="0" borderId="3" xfId="1" applyFont="1" applyBorder="1" applyAlignment="1">
      <alignment horizontal="center" vertical="center" wrapText="1"/>
    </xf>
    <xf numFmtId="0" fontId="1" fillId="0" borderId="0" xfId="0" applyFont="1" applyBorder="1" applyAlignment="1">
      <alignment horizontal="center"/>
    </xf>
    <xf numFmtId="9" fontId="0" fillId="0" borderId="12" xfId="1" applyFont="1" applyBorder="1" applyAlignment="1">
      <alignment horizontal="center" vertical="center" wrapText="1"/>
    </xf>
    <xf numFmtId="0" fontId="0" fillId="11" borderId="3" xfId="0" applyFill="1" applyBorder="1" applyAlignment="1">
      <alignment horizontal="center" vertical="center"/>
    </xf>
    <xf numFmtId="0" fontId="1" fillId="0" borderId="0" xfId="0" applyFont="1" applyBorder="1"/>
    <xf numFmtId="0" fontId="0" fillId="23" borderId="0" xfId="0" applyFill="1" applyAlignment="1">
      <alignment horizontal="center" vertical="center"/>
    </xf>
    <xf numFmtId="49" fontId="0" fillId="20" borderId="0" xfId="0" applyNumberFormat="1" applyFill="1" applyAlignment="1">
      <alignment horizontal="center" vertical="center"/>
    </xf>
    <xf numFmtId="0" fontId="0" fillId="25" borderId="0" xfId="0" applyFill="1" applyAlignment="1">
      <alignment horizontal="center" vertical="center"/>
    </xf>
    <xf numFmtId="0" fontId="0" fillId="5" borderId="0" xfId="0" applyFill="1" applyAlignment="1">
      <alignment horizontal="center" vertical="center"/>
    </xf>
    <xf numFmtId="0" fontId="1" fillId="0" borderId="0" xfId="0" applyFont="1" applyFill="1" applyAlignment="1">
      <alignment horizontal="center" vertical="center"/>
    </xf>
    <xf numFmtId="0" fontId="0" fillId="31" borderId="11" xfId="0" applyFill="1" applyBorder="1"/>
    <xf numFmtId="0" fontId="0" fillId="31" borderId="12" xfId="0" applyFill="1" applyBorder="1" applyAlignment="1">
      <alignment horizontal="center" vertical="center"/>
    </xf>
    <xf numFmtId="0" fontId="0" fillId="31" borderId="13" xfId="0" applyFill="1" applyBorder="1"/>
    <xf numFmtId="0" fontId="0" fillId="27" borderId="0" xfId="0" applyFill="1" applyAlignment="1">
      <alignment wrapText="1"/>
    </xf>
    <xf numFmtId="0" fontId="12" fillId="0" borderId="0" xfId="0" applyFont="1" applyAlignment="1">
      <alignment wrapText="1"/>
    </xf>
    <xf numFmtId="0" fontId="2" fillId="0" borderId="0" xfId="0" applyFont="1" applyAlignment="1">
      <alignment horizontal="center" wrapText="1"/>
    </xf>
    <xf numFmtId="0" fontId="6" fillId="8" borderId="0" xfId="0" applyFont="1" applyFill="1" applyAlignment="1">
      <alignment wrapText="1"/>
    </xf>
    <xf numFmtId="0" fontId="0" fillId="28" borderId="1" xfId="0" applyFill="1" applyBorder="1"/>
    <xf numFmtId="0" fontId="0" fillId="31" borderId="0" xfId="0" applyFill="1" applyBorder="1"/>
    <xf numFmtId="0" fontId="0" fillId="26" borderId="0" xfId="0" applyFill="1" applyBorder="1"/>
    <xf numFmtId="0" fontId="0" fillId="26" borderId="16" xfId="0" applyFill="1" applyBorder="1"/>
    <xf numFmtId="0" fontId="6" fillId="26" borderId="1" xfId="0" applyFont="1" applyFill="1" applyBorder="1" applyAlignment="1">
      <alignment horizontal="center" wrapText="1"/>
    </xf>
    <xf numFmtId="0" fontId="0" fillId="31" borderId="14" xfId="0" applyFill="1" applyBorder="1"/>
    <xf numFmtId="0" fontId="0" fillId="31" borderId="0" xfId="0" applyFill="1" applyBorder="1" applyAlignment="1">
      <alignment horizontal="center" vertical="center"/>
    </xf>
    <xf numFmtId="0" fontId="0" fillId="31" borderId="3" xfId="0" applyFill="1" applyBorder="1" applyAlignment="1">
      <alignment horizontal="center" vertical="center" wrapText="1"/>
    </xf>
    <xf numFmtId="0" fontId="0" fillId="26" borderId="0" xfId="0" applyFill="1" applyBorder="1" applyAlignment="1">
      <alignment horizontal="center" vertical="center" wrapText="1"/>
    </xf>
    <xf numFmtId="0" fontId="6" fillId="26" borderId="0"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left" vertical="center" wrapText="1"/>
    </xf>
    <xf numFmtId="0" fontId="0" fillId="0" borderId="0" xfId="0" applyAlignment="1"/>
    <xf numFmtId="0" fontId="0" fillId="0" borderId="0" xfId="0" applyAlignment="1">
      <alignment vertical="top"/>
    </xf>
    <xf numFmtId="0" fontId="0" fillId="0" borderId="0" xfId="0" applyAlignment="1">
      <alignment horizontal="center" vertical="center" wrapText="1"/>
    </xf>
    <xf numFmtId="0" fontId="6" fillId="0" borderId="0" xfId="0" applyFont="1" applyAlignment="1">
      <alignment horizontal="center" wrapText="1"/>
    </xf>
    <xf numFmtId="0" fontId="0" fillId="0" borderId="0" xfId="0" applyBorder="1" applyAlignment="1">
      <alignment horizontal="center" vertical="center" wrapText="1"/>
    </xf>
    <xf numFmtId="0" fontId="0" fillId="0" borderId="0" xfId="0" applyAlignment="1">
      <alignment horizontal="right" vertical="center"/>
    </xf>
    <xf numFmtId="0" fontId="0" fillId="0" borderId="0" xfId="0" applyBorder="1" applyAlignment="1">
      <alignment horizontal="center" wrapText="1"/>
    </xf>
    <xf numFmtId="0" fontId="0" fillId="0" borderId="0" xfId="0" applyFill="1" applyAlignment="1">
      <alignment horizontal="right" wrapText="1"/>
    </xf>
    <xf numFmtId="0" fontId="0" fillId="0" borderId="0" xfId="0" applyFill="1" applyBorder="1" applyAlignment="1">
      <alignment horizontal="right" wrapText="1"/>
    </xf>
    <xf numFmtId="0" fontId="0" fillId="0" borderId="0" xfId="0" applyBorder="1" applyAlignment="1">
      <alignment horizontal="center" vertical="center"/>
    </xf>
    <xf numFmtId="0" fontId="7" fillId="16" borderId="12" xfId="0" applyFont="1" applyFill="1" applyBorder="1" applyAlignment="1">
      <alignment horizontal="center" vertical="center"/>
    </xf>
    <xf numFmtId="0" fontId="7" fillId="0" borderId="0" xfId="0" applyFont="1" applyFill="1" applyAlignment="1">
      <alignment horizontal="center" vertical="center"/>
    </xf>
    <xf numFmtId="0" fontId="7" fillId="0" borderId="0" xfId="0" applyFont="1" applyAlignment="1">
      <alignment horizontal="center" vertical="center"/>
    </xf>
    <xf numFmtId="0" fontId="33" fillId="0" borderId="0" xfId="0" applyFont="1" applyBorder="1" applyAlignment="1">
      <alignment horizontal="center" vertical="center" wrapText="1"/>
    </xf>
    <xf numFmtId="0" fontId="28" fillId="0" borderId="0" xfId="0" applyFont="1"/>
    <xf numFmtId="0" fontId="3" fillId="34" borderId="0" xfId="0" applyFont="1" applyFill="1" applyAlignment="1">
      <alignment horizontal="left" vertical="center"/>
    </xf>
    <xf numFmtId="0" fontId="0" fillId="34" borderId="0" xfId="0" applyFill="1" applyAlignment="1">
      <alignment horizontal="left" vertical="center"/>
    </xf>
    <xf numFmtId="0" fontId="0" fillId="34" borderId="0" xfId="0" applyFill="1"/>
    <xf numFmtId="0" fontId="3" fillId="34" borderId="0" xfId="0" applyFont="1" applyFill="1"/>
    <xf numFmtId="0" fontId="1" fillId="34" borderId="0" xfId="0" applyFont="1" applyFill="1" applyAlignment="1">
      <alignment horizontal="right"/>
    </xf>
    <xf numFmtId="0" fontId="1" fillId="34" borderId="0" xfId="0" applyFont="1" applyFill="1" applyAlignment="1"/>
    <xf numFmtId="0" fontId="39" fillId="9" borderId="0" xfId="0" applyFont="1" applyFill="1" applyAlignment="1">
      <alignment horizontal="center"/>
    </xf>
    <xf numFmtId="0" fontId="39" fillId="9" borderId="0" xfId="0" applyFont="1" applyFill="1" applyAlignment="1">
      <alignment horizontal="center" wrapText="1"/>
    </xf>
    <xf numFmtId="0" fontId="0" fillId="35" borderId="3" xfId="0" applyFill="1" applyBorder="1"/>
    <xf numFmtId="0" fontId="0" fillId="36" borderId="3" xfId="0" applyFill="1" applyBorder="1" applyAlignment="1">
      <alignment horizontal="center"/>
    </xf>
    <xf numFmtId="0" fontId="0" fillId="23" borderId="0" xfId="0" applyFill="1" applyAlignment="1">
      <alignment horizontal="center" vertical="center" wrapText="1"/>
    </xf>
    <xf numFmtId="0" fontId="0" fillId="23" borderId="0" xfId="0" applyFill="1" applyAlignment="1">
      <alignment horizontal="center" wrapText="1"/>
    </xf>
    <xf numFmtId="0" fontId="0" fillId="23" borderId="0" xfId="0" applyFill="1" applyBorder="1"/>
    <xf numFmtId="0" fontId="0" fillId="23" borderId="0" xfId="0" applyFill="1" applyBorder="1" applyAlignment="1">
      <alignment horizontal="center" vertical="center" wrapText="1"/>
    </xf>
    <xf numFmtId="0" fontId="0" fillId="23" borderId="0" xfId="0" applyFill="1" applyBorder="1" applyAlignment="1">
      <alignment horizontal="center" vertical="center"/>
    </xf>
    <xf numFmtId="0" fontId="28" fillId="37" borderId="0" xfId="0" applyFont="1" applyFill="1"/>
    <xf numFmtId="0" fontId="2" fillId="37" borderId="0" xfId="0" applyFont="1" applyFill="1"/>
    <xf numFmtId="0" fontId="0" fillId="0" borderId="0" xfId="0" applyFill="1" applyAlignment="1">
      <alignment horizontal="right" vertical="center"/>
    </xf>
    <xf numFmtId="0" fontId="0" fillId="0" borderId="0" xfId="0" applyAlignment="1">
      <alignment horizontal="center" vertical="center"/>
    </xf>
    <xf numFmtId="0" fontId="1" fillId="0" borderId="0" xfId="0" applyFont="1" applyAlignment="1">
      <alignment horizontal="right" wrapText="1"/>
    </xf>
    <xf numFmtId="0" fontId="0" fillId="0" borderId="0" xfId="0" applyAlignment="1">
      <alignment horizontal="left" wrapText="1"/>
    </xf>
    <xf numFmtId="0" fontId="0" fillId="0" borderId="0" xfId="0" applyAlignment="1"/>
    <xf numFmtId="0" fontId="0" fillId="0" borderId="0" xfId="0" applyFill="1" applyAlignment="1">
      <alignment horizontal="right"/>
    </xf>
    <xf numFmtId="0" fontId="0" fillId="0" borderId="2" xfId="0" applyFont="1" applyBorder="1"/>
    <xf numFmtId="0" fontId="1" fillId="10" borderId="0" xfId="0" applyFont="1" applyFill="1"/>
    <xf numFmtId="0" fontId="0" fillId="16" borderId="12" xfId="0" applyFill="1" applyBorder="1" applyAlignment="1">
      <alignment horizontal="center"/>
    </xf>
    <xf numFmtId="14" fontId="0" fillId="12" borderId="0" xfId="0" applyNumberFormat="1" applyFill="1"/>
    <xf numFmtId="0" fontId="0" fillId="0" borderId="0" xfId="0" applyAlignment="1">
      <alignment horizontal="left" wrapText="1"/>
    </xf>
    <xf numFmtId="0" fontId="0" fillId="0" borderId="0" xfId="0" applyAlignment="1">
      <alignment horizontal="center"/>
    </xf>
    <xf numFmtId="0" fontId="23" fillId="2" borderId="0" xfId="0" applyFont="1" applyFill="1" applyAlignment="1">
      <alignment horizontal="center" vertical="center"/>
    </xf>
    <xf numFmtId="0" fontId="0" fillId="2" borderId="0" xfId="0" applyFill="1" applyAlignment="1">
      <alignment horizontal="center" vertical="center"/>
    </xf>
    <xf numFmtId="0" fontId="0" fillId="0" borderId="0" xfId="0" applyAlignment="1">
      <alignment horizontal="left" vertical="top" wrapText="1"/>
    </xf>
    <xf numFmtId="0" fontId="0" fillId="13" borderId="11" xfId="0" applyFill="1" applyBorder="1" applyAlignment="1">
      <alignment vertical="center" wrapText="1"/>
    </xf>
    <xf numFmtId="0" fontId="0" fillId="13" borderId="12" xfId="0" applyFill="1" applyBorder="1" applyAlignment="1">
      <alignment vertical="center" wrapText="1"/>
    </xf>
    <xf numFmtId="0" fontId="0" fillId="13" borderId="13" xfId="0" applyFill="1" applyBorder="1" applyAlignment="1">
      <alignment vertical="center" wrapText="1"/>
    </xf>
    <xf numFmtId="0" fontId="0" fillId="0" borderId="0" xfId="0" applyAlignment="1">
      <alignment horizontal="left" vertical="center" wrapText="1"/>
    </xf>
    <xf numFmtId="0" fontId="17" fillId="11" borderId="0" xfId="0" applyFont="1" applyFill="1" applyAlignment="1">
      <alignment horizontal="left" vertical="center" wrapText="1"/>
    </xf>
    <xf numFmtId="0" fontId="0" fillId="0" borderId="0" xfId="0" applyAlignment="1">
      <alignment vertical="top" wrapText="1"/>
    </xf>
    <xf numFmtId="0" fontId="0" fillId="0" borderId="0" xfId="0" applyFont="1" applyFill="1" applyAlignment="1">
      <alignment vertical="top" wrapText="1"/>
    </xf>
    <xf numFmtId="0" fontId="0" fillId="11" borderId="0" xfId="0" applyFill="1" applyAlignment="1">
      <alignment horizontal="left" wrapText="1"/>
    </xf>
    <xf numFmtId="0" fontId="27" fillId="0" borderId="0" xfId="0" applyFont="1" applyAlignment="1">
      <alignment horizontal="left" wrapText="1"/>
    </xf>
    <xf numFmtId="0" fontId="0" fillId="0" borderId="0" xfId="0" applyAlignment="1">
      <alignment wrapText="1"/>
    </xf>
    <xf numFmtId="0" fontId="6" fillId="0" borderId="0" xfId="0" applyFont="1" applyAlignment="1">
      <alignment horizontal="left" wrapText="1"/>
    </xf>
    <xf numFmtId="0" fontId="0" fillId="0" borderId="0" xfId="0" applyAlignment="1">
      <alignment vertical="center" wrapText="1"/>
    </xf>
    <xf numFmtId="0" fontId="34" fillId="0" borderId="0" xfId="0" applyFont="1" applyAlignment="1">
      <alignment horizontal="center" vertical="center"/>
    </xf>
    <xf numFmtId="0" fontId="0" fillId="0" borderId="0" xfId="0" applyAlignment="1">
      <alignment horizontal="left" vertical="center"/>
    </xf>
    <xf numFmtId="0" fontId="6" fillId="0" borderId="0" xfId="0" applyFont="1" applyAlignment="1">
      <alignment horizontal="left" vertical="center" wrapText="1"/>
    </xf>
    <xf numFmtId="0" fontId="0" fillId="11" borderId="0" xfId="0" applyFill="1" applyAlignment="1">
      <alignment horizontal="left" vertical="top" wrapText="1"/>
    </xf>
    <xf numFmtId="0" fontId="16" fillId="4" borderId="0" xfId="0" applyFont="1" applyFill="1" applyAlignment="1">
      <alignment horizontal="center" vertical="center"/>
    </xf>
    <xf numFmtId="0" fontId="0" fillId="11" borderId="0" xfId="0" applyFill="1" applyAlignment="1">
      <alignment vertical="center" wrapText="1"/>
    </xf>
    <xf numFmtId="0" fontId="0" fillId="0" borderId="0" xfId="0" applyFill="1" applyAlignment="1">
      <alignment wrapText="1"/>
    </xf>
    <xf numFmtId="0" fontId="0" fillId="0" borderId="0" xfId="0" applyFill="1" applyAlignment="1"/>
    <xf numFmtId="0" fontId="0" fillId="0" borderId="0" xfId="0" applyAlignment="1">
      <alignment horizontal="left" vertical="top"/>
    </xf>
    <xf numFmtId="0" fontId="4" fillId="9" borderId="0" xfId="0" applyFont="1" applyFill="1" applyAlignment="1">
      <alignment horizontal="center" wrapText="1"/>
    </xf>
    <xf numFmtId="0" fontId="1" fillId="11" borderId="0" xfId="0" applyFont="1" applyFill="1" applyAlignment="1">
      <alignment horizontal="right" wrapText="1"/>
    </xf>
    <xf numFmtId="0" fontId="0" fillId="11" borderId="14" xfId="0" applyFill="1" applyBorder="1" applyAlignment="1"/>
    <xf numFmtId="0" fontId="26" fillId="0" borderId="0" xfId="0" applyFont="1" applyAlignment="1">
      <alignment horizontal="right"/>
    </xf>
    <xf numFmtId="0" fontId="0" fillId="0" borderId="14" xfId="0" applyBorder="1" applyAlignment="1">
      <alignment horizontal="center"/>
    </xf>
    <xf numFmtId="0" fontId="0" fillId="0" borderId="14" xfId="0" applyBorder="1" applyAlignment="1">
      <alignment horizontal="right" wrapText="1"/>
    </xf>
    <xf numFmtId="0" fontId="0" fillId="0" borderId="12" xfId="0" applyBorder="1" applyAlignment="1">
      <alignment horizontal="right" wrapText="1"/>
    </xf>
    <xf numFmtId="0" fontId="26" fillId="0" borderId="0" xfId="0" applyFont="1" applyAlignment="1">
      <alignment horizontal="right" wrapText="1"/>
    </xf>
    <xf numFmtId="0" fontId="0" fillId="0" borderId="12" xfId="0" applyBorder="1" applyAlignment="1">
      <alignment horizontal="center" wrapText="1"/>
    </xf>
    <xf numFmtId="0" fontId="1" fillId="0" borderId="0" xfId="0" applyFont="1" applyAlignment="1">
      <alignment horizontal="left"/>
    </xf>
    <xf numFmtId="0" fontId="6" fillId="0" borderId="0" xfId="0" applyFont="1" applyAlignment="1">
      <alignment horizontal="center" vertical="center" wrapText="1"/>
    </xf>
    <xf numFmtId="0" fontId="0" fillId="0" borderId="19" xfId="0" applyBorder="1"/>
    <xf numFmtId="0" fontId="0" fillId="0" borderId="20" xfId="0" applyBorder="1"/>
    <xf numFmtId="0" fontId="6" fillId="26" borderId="0" xfId="0" applyFont="1" applyFill="1" applyAlignment="1">
      <alignment horizontal="center" wrapText="1"/>
    </xf>
    <xf numFmtId="0" fontId="6" fillId="26" borderId="37" xfId="0" applyFont="1" applyFill="1" applyBorder="1" applyAlignment="1">
      <alignment horizontal="center" wrapText="1"/>
    </xf>
    <xf numFmtId="0" fontId="0" fillId="0" borderId="0" xfId="0" applyBorder="1" applyAlignment="1">
      <alignment horizontal="right" vertical="center" wrapText="1"/>
    </xf>
    <xf numFmtId="0" fontId="0" fillId="31" borderId="22" xfId="0" applyFill="1" applyBorder="1" applyAlignment="1">
      <alignment horizontal="center" vertical="center" wrapText="1"/>
    </xf>
    <xf numFmtId="0" fontId="0" fillId="31" borderId="16" xfId="0" applyFill="1" applyBorder="1" applyAlignment="1">
      <alignment horizontal="center" vertical="center" wrapText="1"/>
    </xf>
    <xf numFmtId="0" fontId="0" fillId="31" borderId="23" xfId="0" applyFill="1" applyBorder="1" applyAlignment="1">
      <alignment horizontal="center" vertical="center" wrapText="1"/>
    </xf>
    <xf numFmtId="0" fontId="0" fillId="31" borderId="24" xfId="0" applyFill="1" applyBorder="1" applyAlignment="1">
      <alignment horizontal="center" vertical="center" wrapText="1"/>
    </xf>
    <xf numFmtId="0" fontId="0" fillId="31" borderId="14" xfId="0" applyFill="1" applyBorder="1" applyAlignment="1">
      <alignment horizontal="center" vertical="center" wrapText="1"/>
    </xf>
    <xf numFmtId="0" fontId="0" fillId="31" borderId="25" xfId="0" applyFill="1" applyBorder="1" applyAlignment="1">
      <alignment horizontal="center" vertical="center" wrapText="1"/>
    </xf>
    <xf numFmtId="0" fontId="0" fillId="0" borderId="0" xfId="0" applyAlignment="1">
      <alignment horizontal="center" vertical="center" wrapText="1"/>
    </xf>
    <xf numFmtId="0" fontId="6" fillId="0" borderId="19" xfId="0" applyFont="1" applyBorder="1"/>
    <xf numFmtId="0" fontId="6" fillId="0" borderId="20" xfId="0" applyFont="1" applyBorder="1"/>
    <xf numFmtId="0" fontId="1" fillId="0" borderId="0" xfId="0" applyFont="1" applyAlignment="1">
      <alignment horizontal="center" vertical="center" wrapText="1"/>
    </xf>
    <xf numFmtId="0" fontId="0" fillId="4" borderId="3" xfId="0" applyFill="1" applyBorder="1" applyAlignment="1">
      <alignment horizontal="center"/>
    </xf>
    <xf numFmtId="0" fontId="0" fillId="0" borderId="19" xfId="0" applyBorder="1" applyAlignment="1">
      <alignment horizontal="center"/>
    </xf>
    <xf numFmtId="0" fontId="0" fillId="0" borderId="29" xfId="0" applyBorder="1" applyAlignment="1">
      <alignment horizontal="center"/>
    </xf>
    <xf numFmtId="0" fontId="0" fillId="0" borderId="20" xfId="0" applyBorder="1" applyAlignment="1">
      <alignment horizontal="center"/>
    </xf>
    <xf numFmtId="0" fontId="1" fillId="0" borderId="0" xfId="0" applyFont="1" applyAlignment="1">
      <alignment horizontal="left" wrapText="1"/>
    </xf>
    <xf numFmtId="0" fontId="3" fillId="0" borderId="0" xfId="0" applyFont="1" applyAlignment="1">
      <alignment horizontal="center" wrapText="1"/>
    </xf>
    <xf numFmtId="0" fontId="0" fillId="31" borderId="0" xfId="0" applyFill="1" applyBorder="1" applyAlignment="1">
      <alignment horizontal="center" wrapText="1"/>
    </xf>
    <xf numFmtId="0" fontId="0" fillId="31" borderId="0" xfId="0" applyFill="1" applyBorder="1" applyAlignment="1">
      <alignment horizontal="center" vertical="center" wrapText="1"/>
    </xf>
    <xf numFmtId="0" fontId="6" fillId="8" borderId="0" xfId="0" applyFont="1" applyFill="1" applyAlignment="1">
      <alignment horizontal="center" vertical="center" wrapText="1"/>
    </xf>
    <xf numFmtId="0" fontId="0" fillId="31" borderId="11" xfId="0" applyFill="1" applyBorder="1" applyAlignment="1">
      <alignment horizontal="center" vertical="center" wrapText="1"/>
    </xf>
    <xf numFmtId="0" fontId="0" fillId="31" borderId="12" xfId="0" applyFill="1" applyBorder="1" applyAlignment="1">
      <alignment horizontal="center" vertical="center" wrapText="1"/>
    </xf>
    <xf numFmtId="0" fontId="0" fillId="31" borderId="13" xfId="0" applyFill="1" applyBorder="1" applyAlignment="1">
      <alignment horizontal="center" vertical="center" wrapText="1"/>
    </xf>
    <xf numFmtId="0" fontId="0" fillId="0" borderId="0" xfId="0" applyAlignment="1">
      <alignment horizontal="center" vertical="top" wrapText="1"/>
    </xf>
    <xf numFmtId="0" fontId="0" fillId="15" borderId="0" xfId="0" applyFill="1" applyAlignment="1">
      <alignment horizontal="center" vertical="center" wrapText="1"/>
    </xf>
    <xf numFmtId="0" fontId="0" fillId="26" borderId="0" xfId="0" applyFill="1" applyBorder="1" applyAlignment="1">
      <alignment horizontal="center" vertical="center" wrapText="1"/>
    </xf>
    <xf numFmtId="0" fontId="1" fillId="0" borderId="0" xfId="0" applyFont="1" applyAlignment="1">
      <alignment horizontal="center" wrapText="1"/>
    </xf>
    <xf numFmtId="0" fontId="0" fillId="0" borderId="0" xfId="0" applyAlignment="1">
      <alignment horizontal="center" wrapText="1"/>
    </xf>
    <xf numFmtId="0" fontId="0" fillId="0" borderId="9" xfId="0" applyBorder="1" applyAlignment="1">
      <alignment horizontal="center" vertical="center" wrapText="1"/>
    </xf>
    <xf numFmtId="0" fontId="0" fillId="16" borderId="0" xfId="0" applyFill="1" applyAlignment="1">
      <alignment horizontal="center" vertical="center" wrapText="1"/>
    </xf>
    <xf numFmtId="0" fontId="0" fillId="0" borderId="16" xfId="0" applyBorder="1" applyAlignment="1">
      <alignment horizontal="center" vertical="center" wrapText="1"/>
    </xf>
    <xf numFmtId="0" fontId="29" fillId="9" borderId="0" xfId="0" applyFont="1" applyFill="1" applyAlignment="1">
      <alignment horizontal="center" wrapText="1"/>
    </xf>
    <xf numFmtId="0" fontId="1" fillId="0" borderId="0" xfId="0" applyFont="1" applyAlignment="1">
      <alignment horizontal="center"/>
    </xf>
    <xf numFmtId="0" fontId="0" fillId="0" borderId="19" xfId="0" applyFill="1" applyBorder="1" applyAlignment="1">
      <alignment horizontal="center"/>
    </xf>
    <xf numFmtId="0" fontId="0" fillId="0" borderId="20" xfId="0" applyFill="1" applyBorder="1" applyAlignment="1">
      <alignment horizontal="center"/>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6" fillId="8" borderId="0" xfId="0" applyFont="1" applyFill="1" applyAlignment="1">
      <alignment horizontal="center" vertical="top" wrapText="1"/>
    </xf>
    <xf numFmtId="0" fontId="6" fillId="0" borderId="0" xfId="0" applyFont="1" applyAlignment="1">
      <alignment vertical="center" wrapText="1"/>
    </xf>
    <xf numFmtId="0" fontId="0" fillId="0" borderId="19" xfId="0" applyFill="1" applyBorder="1" applyAlignment="1">
      <alignment wrapText="1"/>
    </xf>
    <xf numFmtId="0" fontId="0" fillId="0" borderId="20" xfId="0" applyFill="1" applyBorder="1" applyAlignment="1">
      <alignment wrapText="1"/>
    </xf>
    <xf numFmtId="0" fontId="3" fillId="0" borderId="0" xfId="0" applyFont="1" applyAlignment="1">
      <alignment horizontal="left" wrapText="1"/>
    </xf>
    <xf numFmtId="0" fontId="3" fillId="0" borderId="0" xfId="0" applyFont="1" applyAlignment="1">
      <alignment horizontal="center"/>
    </xf>
    <xf numFmtId="0" fontId="1" fillId="0" borderId="18" xfId="0" applyFont="1" applyBorder="1" applyAlignment="1">
      <alignment horizont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6" fillId="0" borderId="0" xfId="0" applyFont="1" applyAlignment="1">
      <alignment horizontal="center" wrapText="1"/>
    </xf>
    <xf numFmtId="0" fontId="6" fillId="15" borderId="0" xfId="0" applyFont="1" applyFill="1" applyAlignment="1">
      <alignment horizontal="center" vertical="center" wrapText="1"/>
    </xf>
    <xf numFmtId="0" fontId="6" fillId="15" borderId="7"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right" vertical="center" wrapText="1"/>
    </xf>
    <xf numFmtId="0" fontId="0" fillId="0" borderId="15" xfId="0" applyBorder="1" applyAlignment="1">
      <alignment horizontal="right" vertical="center" wrapText="1"/>
    </xf>
    <xf numFmtId="0" fontId="0" fillId="0" borderId="14" xfId="0" applyBorder="1" applyAlignment="1">
      <alignment horizontal="center" vertical="center" wrapText="1"/>
    </xf>
    <xf numFmtId="0" fontId="0" fillId="0" borderId="25" xfId="0" applyBorder="1" applyAlignment="1">
      <alignment horizontal="center" vertical="center" wrapText="1"/>
    </xf>
    <xf numFmtId="0" fontId="0" fillId="0" borderId="38" xfId="0" applyBorder="1" applyAlignment="1">
      <alignment horizontal="center" vertical="center" wrapText="1"/>
    </xf>
    <xf numFmtId="0" fontId="0" fillId="0" borderId="0" xfId="0" applyFill="1" applyAlignment="1">
      <alignment horizontal="center" vertical="center" wrapText="1"/>
    </xf>
    <xf numFmtId="9" fontId="0" fillId="0" borderId="19" xfId="0" applyNumberFormat="1" applyFill="1" applyBorder="1" applyAlignment="1">
      <alignment horizontal="center" vertical="center"/>
    </xf>
    <xf numFmtId="9" fontId="0" fillId="0" borderId="20" xfId="0" applyNumberFormat="1" applyFill="1" applyBorder="1" applyAlignment="1">
      <alignment horizontal="center" vertical="center"/>
    </xf>
    <xf numFmtId="0" fontId="0" fillId="0" borderId="15" xfId="0" applyBorder="1" applyAlignment="1">
      <alignment horizontal="center" vertical="center" wrapText="1"/>
    </xf>
    <xf numFmtId="0" fontId="0" fillId="0" borderId="15" xfId="0" applyBorder="1" applyAlignment="1">
      <alignment horizontal="center" wrapText="1"/>
    </xf>
    <xf numFmtId="0" fontId="0" fillId="28" borderId="0" xfId="0" applyFill="1" applyAlignment="1">
      <alignment horizontal="center" vertical="center" wrapText="1"/>
    </xf>
    <xf numFmtId="0" fontId="6" fillId="0" borderId="0" xfId="0" applyFont="1" applyFill="1" applyAlignment="1">
      <alignment horizontal="center" vertical="center" wrapText="1"/>
    </xf>
    <xf numFmtId="0" fontId="0" fillId="15" borderId="0" xfId="0" applyFill="1" applyBorder="1" applyAlignment="1">
      <alignment horizontal="center" vertical="center" wrapText="1"/>
    </xf>
    <xf numFmtId="0" fontId="2" fillId="37" borderId="11" xfId="0" applyFont="1" applyFill="1" applyBorder="1" applyAlignment="1">
      <alignment vertical="center" wrapText="1"/>
    </xf>
    <xf numFmtId="0" fontId="2" fillId="37" borderId="12" xfId="0" applyFont="1" applyFill="1" applyBorder="1" applyAlignment="1">
      <alignment vertical="center" wrapText="1"/>
    </xf>
    <xf numFmtId="0" fontId="2" fillId="37" borderId="13" xfId="0" applyFont="1" applyFill="1" applyBorder="1" applyAlignment="1">
      <alignment vertical="center" wrapText="1"/>
    </xf>
    <xf numFmtId="0" fontId="33" fillId="0" borderId="0" xfId="0" applyFont="1" applyAlignment="1">
      <alignment horizontal="center" vertical="center" wrapText="1"/>
    </xf>
    <xf numFmtId="0" fontId="0" fillId="0" borderId="9" xfId="0" applyBorder="1" applyAlignment="1">
      <alignment horizontal="center" wrapText="1"/>
    </xf>
    <xf numFmtId="0" fontId="13" fillId="0" borderId="0" xfId="0" applyFont="1" applyAlignment="1">
      <alignment horizontal="left"/>
    </xf>
    <xf numFmtId="0" fontId="0" fillId="27" borderId="0" xfId="0" applyFill="1" applyAlignment="1">
      <alignment horizontal="center" vertical="center" wrapText="1"/>
    </xf>
    <xf numFmtId="10" fontId="0" fillId="0" borderId="19" xfId="0" applyNumberFormat="1" applyBorder="1"/>
    <xf numFmtId="10" fontId="0" fillId="0" borderId="20" xfId="0" applyNumberFormat="1" applyBorder="1"/>
    <xf numFmtId="0" fontId="35" fillId="0" borderId="0" xfId="0" applyFont="1" applyAlignment="1">
      <alignment horizontal="center" vertical="center" wrapText="1"/>
    </xf>
    <xf numFmtId="0" fontId="35" fillId="0" borderId="31" xfId="0" applyFont="1"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wrapText="1"/>
    </xf>
    <xf numFmtId="0" fontId="0" fillId="0" borderId="19" xfId="0" applyFill="1" applyBorder="1" applyAlignment="1">
      <alignment horizontal="center" vertical="center" wrapText="1"/>
    </xf>
    <xf numFmtId="0" fontId="0" fillId="0" borderId="20" xfId="0" applyFill="1" applyBorder="1" applyAlignment="1">
      <alignment horizontal="center" vertical="center" wrapText="1"/>
    </xf>
    <xf numFmtId="0" fontId="13" fillId="10" borderId="12" xfId="0" applyFont="1" applyFill="1" applyBorder="1" applyAlignment="1">
      <alignment horizontal="center" vertical="center" wrapText="1"/>
    </xf>
    <xf numFmtId="9" fontId="1" fillId="0" borderId="32" xfId="0" applyNumberFormat="1" applyFont="1" applyBorder="1" applyAlignment="1">
      <alignment horizontal="center" vertical="center" wrapText="1"/>
    </xf>
    <xf numFmtId="9" fontId="1" fillId="0" borderId="33" xfId="0" applyNumberFormat="1" applyFont="1" applyBorder="1" applyAlignment="1">
      <alignment horizontal="center" vertical="center" wrapText="1"/>
    </xf>
    <xf numFmtId="9" fontId="1" fillId="0" borderId="35" xfId="0" applyNumberFormat="1" applyFont="1" applyBorder="1" applyAlignment="1">
      <alignment horizontal="center" vertical="center" wrapText="1"/>
    </xf>
    <xf numFmtId="9" fontId="1" fillId="0" borderId="36" xfId="0" applyNumberFormat="1" applyFont="1" applyBorder="1" applyAlignment="1">
      <alignment horizontal="center" vertical="center" wrapText="1"/>
    </xf>
    <xf numFmtId="9" fontId="1" fillId="0" borderId="0" xfId="0" applyNumberFormat="1" applyFont="1" applyBorder="1" applyAlignment="1">
      <alignment horizontal="center" vertical="center"/>
    </xf>
    <xf numFmtId="0" fontId="30" fillId="0" borderId="0" xfId="0" applyFont="1" applyAlignment="1">
      <alignment horizontal="right" wrapText="1"/>
    </xf>
    <xf numFmtId="165" fontId="0" fillId="0" borderId="0" xfId="0" applyNumberFormat="1" applyBorder="1" applyAlignment="1">
      <alignment horizontal="center" vertical="center" wrapText="1"/>
    </xf>
    <xf numFmtId="0" fontId="0" fillId="0" borderId="0" xfId="0" applyFont="1" applyAlignment="1">
      <alignment horizontal="center" vertical="center" wrapText="1"/>
    </xf>
    <xf numFmtId="0" fontId="6" fillId="0" borderId="0" xfId="0" applyFont="1" applyAlignment="1">
      <alignment horizontal="center" vertical="top" wrapText="1"/>
    </xf>
    <xf numFmtId="0" fontId="0" fillId="0" borderId="0" xfId="0" applyFont="1" applyAlignment="1">
      <alignment vertical="center" wrapText="1"/>
    </xf>
    <xf numFmtId="0" fontId="31" fillId="0" borderId="0" xfId="0" applyFont="1" applyAlignment="1">
      <alignment vertical="top" wrapText="1"/>
    </xf>
    <xf numFmtId="9" fontId="0" fillId="0" borderId="19" xfId="0" applyNumberFormat="1" applyBorder="1" applyAlignment="1">
      <alignment wrapText="1"/>
    </xf>
    <xf numFmtId="9" fontId="0" fillId="0" borderId="29" xfId="0" applyNumberFormat="1" applyBorder="1" applyAlignment="1">
      <alignment wrapText="1"/>
    </xf>
    <xf numFmtId="9" fontId="0" fillId="0" borderId="20" xfId="0" applyNumberFormat="1" applyBorder="1" applyAlignment="1">
      <alignment wrapText="1"/>
    </xf>
    <xf numFmtId="9" fontId="6" fillId="0" borderId="32" xfId="0" applyNumberFormat="1" applyFont="1" applyBorder="1" applyAlignment="1">
      <alignment horizontal="center" vertical="center"/>
    </xf>
    <xf numFmtId="9" fontId="6" fillId="0" borderId="33" xfId="0" applyNumberFormat="1" applyFont="1" applyBorder="1" applyAlignment="1">
      <alignment horizontal="center" vertical="center"/>
    </xf>
    <xf numFmtId="9" fontId="6" fillId="0" borderId="34" xfId="0" applyNumberFormat="1" applyFont="1" applyBorder="1" applyAlignment="1">
      <alignment horizontal="center" vertical="center"/>
    </xf>
    <xf numFmtId="9" fontId="6" fillId="0" borderId="21" xfId="0" applyNumberFormat="1" applyFont="1" applyBorder="1" applyAlignment="1">
      <alignment horizontal="center" vertical="center"/>
    </xf>
    <xf numFmtId="9" fontId="6" fillId="0" borderId="35" xfId="0" applyNumberFormat="1" applyFont="1" applyBorder="1" applyAlignment="1">
      <alignment horizontal="center" vertical="center"/>
    </xf>
    <xf numFmtId="9" fontId="6" fillId="0" borderId="36" xfId="0" applyNumberFormat="1" applyFont="1" applyBorder="1" applyAlignment="1">
      <alignment horizontal="center" vertical="center"/>
    </xf>
    <xf numFmtId="0" fontId="0" fillId="0" borderId="19" xfId="0" applyBorder="1" applyAlignment="1">
      <alignment horizontal="center" wrapText="1"/>
    </xf>
    <xf numFmtId="0" fontId="0" fillId="0" borderId="20" xfId="0" applyBorder="1" applyAlignment="1">
      <alignment horizontal="center" wrapText="1"/>
    </xf>
    <xf numFmtId="0" fontId="6" fillId="0" borderId="19" xfId="0" applyFont="1" applyBorder="1" applyAlignment="1">
      <alignment horizontal="center"/>
    </xf>
    <xf numFmtId="0" fontId="6" fillId="0" borderId="20" xfId="0" applyFont="1" applyBorder="1" applyAlignment="1">
      <alignment horizontal="center"/>
    </xf>
    <xf numFmtId="0" fontId="36" fillId="0" borderId="16" xfId="0" applyFont="1" applyBorder="1" applyAlignment="1">
      <alignment horizontal="center" wrapText="1"/>
    </xf>
    <xf numFmtId="0" fontId="36" fillId="0" borderId="31" xfId="0" applyFont="1" applyBorder="1" applyAlignment="1">
      <alignment horizontal="center" wrapText="1"/>
    </xf>
    <xf numFmtId="0" fontId="0" fillId="16" borderId="11" xfId="0" applyFill="1" applyBorder="1" applyAlignment="1">
      <alignment horizontal="right" vertical="center" wrapText="1"/>
    </xf>
    <xf numFmtId="0" fontId="0" fillId="16" borderId="12" xfId="0" applyFill="1" applyBorder="1" applyAlignment="1">
      <alignment horizontal="right" vertical="center" wrapText="1"/>
    </xf>
    <xf numFmtId="0" fontId="0" fillId="16" borderId="13" xfId="0" applyFill="1" applyBorder="1" applyAlignment="1">
      <alignment horizontal="right" vertical="center" wrapText="1"/>
    </xf>
    <xf numFmtId="0" fontId="13" fillId="0" borderId="15" xfId="0" applyFont="1" applyBorder="1" applyAlignment="1">
      <alignment horizontal="left"/>
    </xf>
    <xf numFmtId="0" fontId="6" fillId="16" borderId="0" xfId="0" applyFont="1" applyFill="1" applyAlignment="1">
      <alignment horizontal="center" vertical="center" wrapText="1"/>
    </xf>
    <xf numFmtId="0" fontId="6" fillId="16" borderId="7" xfId="0" applyFont="1" applyFill="1" applyBorder="1" applyAlignment="1">
      <alignment horizontal="center" vertical="center" wrapText="1"/>
    </xf>
    <xf numFmtId="0" fontId="6" fillId="8" borderId="0" xfId="0" applyFont="1" applyFill="1" applyAlignment="1">
      <alignment horizontal="center" wrapText="1"/>
    </xf>
    <xf numFmtId="0" fontId="28" fillId="0" borderId="0" xfId="0" applyFont="1" applyAlignment="1">
      <alignment horizontal="right"/>
    </xf>
    <xf numFmtId="0" fontId="1" fillId="0" borderId="15" xfId="0" applyFont="1" applyBorder="1" applyAlignment="1">
      <alignment horizontal="center"/>
    </xf>
    <xf numFmtId="0" fontId="0" fillId="4" borderId="11" xfId="0" applyFill="1" applyBorder="1" applyAlignment="1">
      <alignment horizontal="center"/>
    </xf>
    <xf numFmtId="0" fontId="0" fillId="4" borderId="13" xfId="0" applyFill="1" applyBorder="1" applyAlignment="1">
      <alignment horizontal="center"/>
    </xf>
    <xf numFmtId="0" fontId="0" fillId="0" borderId="0" xfId="0" applyAlignment="1">
      <alignment horizontal="right" vertical="center"/>
    </xf>
    <xf numFmtId="0" fontId="0" fillId="0" borderId="9" xfId="0" applyBorder="1" applyAlignment="1">
      <alignment horizontal="right" vertical="center"/>
    </xf>
    <xf numFmtId="0" fontId="0" fillId="0" borderId="9" xfId="0" applyBorder="1" applyAlignment="1">
      <alignment horizontal="right" vertical="center" wrapText="1"/>
    </xf>
    <xf numFmtId="0" fontId="0" fillId="27" borderId="0" xfId="0" applyFill="1" applyAlignment="1">
      <alignment horizontal="center" wrapText="1"/>
    </xf>
    <xf numFmtId="0" fontId="6" fillId="8" borderId="0" xfId="0" applyFont="1" applyFill="1" applyAlignment="1">
      <alignment wrapText="1"/>
    </xf>
    <xf numFmtId="0" fontId="6" fillId="0" borderId="0" xfId="0" applyFont="1" applyFill="1" applyAlignment="1">
      <alignment horizontal="center" wrapText="1"/>
    </xf>
    <xf numFmtId="0" fontId="6" fillId="0" borderId="0" xfId="0" applyFont="1" applyAlignment="1">
      <alignment horizontal="left" vertical="top" wrapText="1"/>
    </xf>
    <xf numFmtId="0" fontId="6" fillId="0" borderId="7" xfId="0" applyFont="1" applyBorder="1" applyAlignment="1">
      <alignment horizontal="center" wrapText="1"/>
    </xf>
    <xf numFmtId="0" fontId="0" fillId="4" borderId="0" xfId="0" applyFill="1" applyAlignment="1">
      <alignment horizontal="center" vertical="center" wrapText="1"/>
    </xf>
    <xf numFmtId="0" fontId="2" fillId="0" borderId="0" xfId="0" applyFont="1" applyAlignment="1">
      <alignment horizontal="center" vertical="center"/>
    </xf>
    <xf numFmtId="0" fontId="6" fillId="15" borderId="0" xfId="0" applyFont="1" applyFill="1" applyAlignment="1">
      <alignment vertical="center" wrapText="1"/>
    </xf>
    <xf numFmtId="0" fontId="0" fillId="0" borderId="16" xfId="0" applyBorder="1" applyAlignment="1">
      <alignment horizontal="left" vertical="center" wrapText="1"/>
    </xf>
    <xf numFmtId="0" fontId="6" fillId="8" borderId="0" xfId="0" applyFont="1" applyFill="1" applyAlignment="1">
      <alignment vertical="top" wrapText="1"/>
    </xf>
    <xf numFmtId="0" fontId="28" fillId="0" borderId="0" xfId="0" applyFont="1" applyAlignment="1">
      <alignment horizontal="left"/>
    </xf>
    <xf numFmtId="0" fontId="1" fillId="0" borderId="15" xfId="0" applyFont="1" applyBorder="1" applyAlignment="1">
      <alignment horizontal="left"/>
    </xf>
    <xf numFmtId="0" fontId="1" fillId="0" borderId="0" xfId="0" applyFont="1" applyAlignment="1">
      <alignment horizontal="right"/>
    </xf>
    <xf numFmtId="0" fontId="1" fillId="0" borderId="18" xfId="0" applyFont="1" applyBorder="1" applyAlignment="1">
      <alignment horizontal="right"/>
    </xf>
    <xf numFmtId="0" fontId="0" fillId="0" borderId="0" xfId="0" applyAlignment="1">
      <alignment horizontal="left"/>
    </xf>
    <xf numFmtId="0" fontId="1" fillId="0" borderId="0" xfId="0" applyFont="1" applyFill="1"/>
    <xf numFmtId="0" fontId="0" fillId="0" borderId="0" xfId="0" applyAlignment="1">
      <alignment horizontal="center" vertical="center"/>
    </xf>
    <xf numFmtId="0" fontId="0" fillId="0" borderId="39" xfId="0" applyBorder="1" applyAlignment="1">
      <alignment horizontal="center"/>
    </xf>
    <xf numFmtId="0" fontId="0" fillId="0" borderId="41" xfId="0" applyBorder="1" applyAlignment="1">
      <alignment horizontal="center"/>
    </xf>
    <xf numFmtId="0" fontId="0" fillId="0" borderId="40" xfId="0" applyBorder="1" applyAlignment="1">
      <alignment horizontal="center"/>
    </xf>
    <xf numFmtId="0" fontId="0" fillId="0" borderId="4" xfId="0" applyBorder="1"/>
    <xf numFmtId="0" fontId="0" fillId="0" borderId="27" xfId="0" applyBorder="1"/>
    <xf numFmtId="0" fontId="1" fillId="0" borderId="0" xfId="0" applyFont="1" applyAlignment="1">
      <alignment horizontal="right" wrapText="1"/>
    </xf>
    <xf numFmtId="0" fontId="0" fillId="0" borderId="0" xfId="0"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horizontal="right" vertical="center" wrapText="1"/>
    </xf>
    <xf numFmtId="0" fontId="4" fillId="0" borderId="15" xfId="0" applyFont="1" applyBorder="1" applyAlignment="1">
      <alignment horizontal="right" vertical="center" wrapText="1"/>
    </xf>
    <xf numFmtId="0" fontId="0" fillId="29" borderId="0" xfId="0" applyFill="1" applyAlignment="1">
      <alignment horizontal="center" vertical="center" wrapText="1"/>
    </xf>
    <xf numFmtId="0" fontId="39" fillId="9" borderId="14" xfId="0" applyFont="1" applyFill="1" applyBorder="1" applyAlignment="1">
      <alignment horizontal="center" wrapText="1"/>
    </xf>
    <xf numFmtId="0" fontId="1" fillId="0" borderId="15" xfId="0" applyFont="1" applyBorder="1" applyAlignment="1">
      <alignment horizontal="right"/>
    </xf>
    <xf numFmtId="0" fontId="4" fillId="0" borderId="0" xfId="0" applyFont="1" applyAlignment="1">
      <alignment horizontal="center"/>
    </xf>
    <xf numFmtId="0" fontId="6" fillId="4" borderId="3" xfId="0" applyFont="1" applyFill="1" applyBorder="1" applyAlignment="1">
      <alignment horizontal="center"/>
    </xf>
    <xf numFmtId="0" fontId="6" fillId="29" borderId="0" xfId="0" applyFont="1" applyFill="1" applyAlignment="1">
      <alignment horizontal="center" vertical="center" wrapText="1"/>
    </xf>
    <xf numFmtId="0" fontId="0" fillId="8" borderId="0" xfId="0" applyFill="1" applyAlignment="1">
      <alignment horizontal="center" wrapText="1"/>
    </xf>
    <xf numFmtId="0" fontId="0" fillId="8" borderId="0" xfId="0" applyFill="1" applyBorder="1" applyAlignment="1">
      <alignment horizontal="center" wrapText="1"/>
    </xf>
    <xf numFmtId="0" fontId="2" fillId="27" borderId="0" xfId="0" applyFont="1" applyFill="1" applyAlignment="1">
      <alignment horizontal="center" vertical="center" wrapText="1"/>
    </xf>
    <xf numFmtId="0" fontId="0" fillId="0" borderId="0" xfId="0" applyFill="1" applyAlignment="1">
      <alignment horizontal="right" vertical="center" wrapText="1"/>
    </xf>
    <xf numFmtId="0" fontId="0" fillId="0" borderId="9" xfId="0" applyFill="1" applyBorder="1" applyAlignment="1">
      <alignment horizontal="right" vertical="center" wrapText="1"/>
    </xf>
    <xf numFmtId="0" fontId="0" fillId="0" borderId="0" xfId="0" applyFont="1" applyFill="1" applyAlignment="1">
      <alignment horizontal="right" vertical="center" wrapText="1"/>
    </xf>
    <xf numFmtId="0" fontId="0" fillId="0" borderId="9" xfId="0" applyFont="1" applyFill="1" applyBorder="1" applyAlignment="1">
      <alignment horizontal="right" vertical="center" wrapText="1"/>
    </xf>
    <xf numFmtId="0" fontId="0" fillId="0" borderId="0" xfId="0" applyFont="1" applyFill="1" applyAlignment="1">
      <alignment vertical="center"/>
    </xf>
    <xf numFmtId="0" fontId="0" fillId="0" borderId="9" xfId="0" applyFont="1" applyFill="1" applyBorder="1" applyAlignment="1">
      <alignment vertical="center"/>
    </xf>
    <xf numFmtId="0" fontId="29" fillId="9" borderId="0" xfId="0" applyFont="1" applyFill="1" applyAlignment="1">
      <alignment horizontal="center" vertical="top" wrapText="1"/>
    </xf>
    <xf numFmtId="0" fontId="1" fillId="0" borderId="0" xfId="0" applyFont="1" applyAlignment="1">
      <alignment horizontal="center" vertical="top" wrapText="1"/>
    </xf>
    <xf numFmtId="0" fontId="6" fillId="0" borderId="0" xfId="0" applyFont="1" applyFill="1" applyAlignment="1">
      <alignment horizontal="left" vertical="center" wrapText="1"/>
    </xf>
    <xf numFmtId="0" fontId="6" fillId="0" borderId="0" xfId="0" applyFont="1" applyBorder="1" applyAlignment="1">
      <alignment vertical="center" wrapText="1"/>
    </xf>
    <xf numFmtId="0" fontId="4" fillId="0" borderId="0" xfId="0" applyFont="1" applyAlignment="1">
      <alignment horizontal="left" wrapText="1"/>
    </xf>
    <xf numFmtId="0" fontId="13" fillId="0" borderId="0" xfId="0" applyFont="1" applyAlignment="1">
      <alignment horizontal="center"/>
    </xf>
    <xf numFmtId="0" fontId="0" fillId="0" borderId="0" xfId="0" applyBorder="1" applyAlignment="1">
      <alignment horizontal="center" wrapText="1"/>
    </xf>
    <xf numFmtId="0" fontId="0" fillId="8" borderId="0" xfId="0" applyFill="1" applyBorder="1" applyAlignment="1">
      <alignment horizontal="center" vertical="center" wrapText="1"/>
    </xf>
    <xf numFmtId="0" fontId="0" fillId="16" borderId="11" xfId="0" applyFill="1" applyBorder="1" applyAlignment="1">
      <alignment horizontal="left"/>
    </xf>
    <xf numFmtId="0" fontId="0" fillId="16" borderId="12" xfId="0" applyFill="1" applyBorder="1" applyAlignment="1">
      <alignment horizontal="left"/>
    </xf>
    <xf numFmtId="0" fontId="0" fillId="31" borderId="4" xfId="0" applyFill="1" applyBorder="1" applyAlignment="1">
      <alignment horizontal="center" vertical="center" wrapText="1"/>
    </xf>
    <xf numFmtId="0" fontId="0" fillId="31" borderId="27" xfId="0" applyFill="1" applyBorder="1" applyAlignment="1">
      <alignment horizontal="center" vertical="center" wrapText="1"/>
    </xf>
    <xf numFmtId="0" fontId="6" fillId="26" borderId="19" xfId="0" applyFont="1" applyFill="1" applyBorder="1" applyAlignment="1">
      <alignment horizontal="center" vertical="center" wrapText="1"/>
    </xf>
    <xf numFmtId="0" fontId="6" fillId="26" borderId="20" xfId="0" applyFont="1" applyFill="1" applyBorder="1" applyAlignment="1">
      <alignment horizontal="center" vertical="center" wrapText="1"/>
    </xf>
    <xf numFmtId="0" fontId="0" fillId="26" borderId="4" xfId="0" applyFill="1" applyBorder="1" applyAlignment="1">
      <alignment horizontal="center" vertical="center" wrapText="1"/>
    </xf>
    <xf numFmtId="0" fontId="0" fillId="26" borderId="27" xfId="0" applyFill="1" applyBorder="1" applyAlignment="1">
      <alignment horizontal="center" vertical="center" wrapText="1"/>
    </xf>
    <xf numFmtId="0" fontId="6" fillId="8" borderId="0" xfId="0" applyFont="1" applyFill="1" applyAlignment="1">
      <alignment vertical="center" wrapText="1"/>
    </xf>
    <xf numFmtId="0" fontId="0" fillId="0" borderId="11" xfId="0" applyFill="1" applyBorder="1" applyAlignment="1">
      <alignment wrapText="1"/>
    </xf>
    <xf numFmtId="0" fontId="0" fillId="0" borderId="13" xfId="0" applyFill="1" applyBorder="1" applyAlignment="1">
      <alignment wrapText="1"/>
    </xf>
    <xf numFmtId="0" fontId="0" fillId="31" borderId="6" xfId="0" applyFill="1" applyBorder="1" applyAlignment="1">
      <alignment horizontal="center" vertical="center" wrapText="1"/>
    </xf>
    <xf numFmtId="0" fontId="0" fillId="31" borderId="15" xfId="0" applyFill="1" applyBorder="1" applyAlignment="1">
      <alignment horizontal="center" vertical="center" wrapText="1"/>
    </xf>
    <xf numFmtId="0" fontId="0" fillId="26" borderId="26" xfId="0" applyFill="1" applyBorder="1" applyAlignment="1">
      <alignment horizontal="center" vertical="center" wrapText="1"/>
    </xf>
    <xf numFmtId="0" fontId="0" fillId="0" borderId="0" xfId="0" applyFill="1" applyAlignment="1">
      <alignment horizontal="center" wrapText="1"/>
    </xf>
    <xf numFmtId="6" fontId="0" fillId="0" borderId="11" xfId="0" applyNumberFormat="1" applyFill="1" applyBorder="1"/>
    <xf numFmtId="6" fontId="0" fillId="0" borderId="13" xfId="0" applyNumberFormat="1" applyFill="1" applyBorder="1"/>
    <xf numFmtId="0" fontId="0" fillId="0" borderId="22" xfId="0" applyFill="1" applyBorder="1" applyAlignment="1">
      <alignment wrapText="1"/>
    </xf>
    <xf numFmtId="0" fontId="0" fillId="0" borderId="23" xfId="0" applyFill="1" applyBorder="1" applyAlignment="1">
      <alignment wrapText="1"/>
    </xf>
    <xf numFmtId="0" fontId="0" fillId="0" borderId="24" xfId="0" applyFill="1" applyBorder="1" applyAlignment="1">
      <alignment wrapText="1"/>
    </xf>
    <xf numFmtId="0" fontId="0" fillId="0" borderId="25" xfId="0" applyFill="1" applyBorder="1" applyAlignment="1">
      <alignment wrapText="1"/>
    </xf>
    <xf numFmtId="165" fontId="0" fillId="0" borderId="22" xfId="0" applyNumberFormat="1" applyFill="1" applyBorder="1"/>
    <xf numFmtId="165" fontId="0" fillId="0" borderId="23" xfId="0" applyNumberFormat="1" applyFill="1" applyBorder="1"/>
    <xf numFmtId="165" fontId="0" fillId="0" borderId="24" xfId="0" applyNumberFormat="1" applyFill="1" applyBorder="1"/>
    <xf numFmtId="165" fontId="0" fillId="0" borderId="25" xfId="0" applyNumberFormat="1" applyFill="1" applyBorder="1"/>
    <xf numFmtId="0" fontId="0" fillId="0" borderId="0" xfId="0" applyFill="1" applyBorder="1" applyAlignment="1">
      <alignment horizontal="center" vertical="center" wrapText="1"/>
    </xf>
    <xf numFmtId="0" fontId="0" fillId="0" borderId="0" xfId="0" applyFont="1" applyFill="1" applyAlignment="1">
      <alignment horizontal="right" vertical="center"/>
    </xf>
    <xf numFmtId="0" fontId="0" fillId="0" borderId="9" xfId="0" applyFont="1" applyFill="1" applyBorder="1" applyAlignment="1">
      <alignment horizontal="right" vertical="center"/>
    </xf>
    <xf numFmtId="0" fontId="6" fillId="0" borderId="0" xfId="0" applyFont="1" applyFill="1" applyBorder="1" applyAlignment="1">
      <alignment horizontal="center" vertical="center" wrapText="1"/>
    </xf>
    <xf numFmtId="0" fontId="6" fillId="8" borderId="0" xfId="0" applyFont="1" applyFill="1" applyBorder="1" applyAlignment="1">
      <alignment horizontal="center" vertical="center" wrapText="1"/>
    </xf>
    <xf numFmtId="0" fontId="0" fillId="0" borderId="0" xfId="0" applyFill="1" applyAlignment="1">
      <alignment horizontal="left" wrapText="1"/>
    </xf>
    <xf numFmtId="0" fontId="0" fillId="0" borderId="0" xfId="0" applyFill="1" applyAlignment="1">
      <alignment horizontal="left"/>
    </xf>
    <xf numFmtId="0" fontId="1" fillId="29" borderId="0" xfId="0" applyFont="1" applyFill="1"/>
    <xf numFmtId="0" fontId="0" fillId="0" borderId="0" xfId="0" applyFill="1" applyAlignment="1">
      <alignment horizontal="left" vertical="top" wrapText="1"/>
    </xf>
    <xf numFmtId="0" fontId="0" fillId="0" borderId="0" xfId="0" applyFill="1" applyAlignment="1">
      <alignment horizontal="left" vertical="center" wrapText="1"/>
    </xf>
    <xf numFmtId="0" fontId="0" fillId="8" borderId="0" xfId="0" applyFill="1" applyAlignment="1">
      <alignment horizontal="center" vertical="center" wrapText="1"/>
    </xf>
    <xf numFmtId="0" fontId="6" fillId="0" borderId="0" xfId="0" applyFont="1" applyBorder="1" applyAlignment="1">
      <alignment horizontal="center"/>
    </xf>
  </cellXfs>
  <cellStyles count="2">
    <cellStyle name="Normal" xfId="0" builtinId="0"/>
    <cellStyle name="Percent" xfId="1" builtinId="5"/>
  </cellStyles>
  <dxfs count="0"/>
  <tableStyles count="0" defaultTableStyle="TableStyleMedium2" defaultPivotStyle="PivotStyleLight16"/>
  <colors>
    <mruColors>
      <color rgb="FFFFFFFF"/>
      <color rgb="FFCC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58346</xdr:colOff>
      <xdr:row>0</xdr:row>
      <xdr:rowOff>95250</xdr:rowOff>
    </xdr:from>
    <xdr:to>
      <xdr:col>2</xdr:col>
      <xdr:colOff>598878</xdr:colOff>
      <xdr:row>6</xdr:row>
      <xdr:rowOff>102382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67946" y="95250"/>
          <a:ext cx="1150132" cy="115013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218562</xdr:colOff>
      <xdr:row>0</xdr:row>
      <xdr:rowOff>0</xdr:rowOff>
    </xdr:from>
    <xdr:to>
      <xdr:col>2</xdr:col>
      <xdr:colOff>79375</xdr:colOff>
      <xdr:row>5</xdr:row>
      <xdr:rowOff>125472</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18562" y="0"/>
          <a:ext cx="1085456" cy="108931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218562</xdr:colOff>
      <xdr:row>0</xdr:row>
      <xdr:rowOff>0</xdr:rowOff>
    </xdr:from>
    <xdr:to>
      <xdr:col>2</xdr:col>
      <xdr:colOff>114300</xdr:colOff>
      <xdr:row>5</xdr:row>
      <xdr:rowOff>160214</xdr:rowOff>
    </xdr:to>
    <xdr:pic>
      <xdr:nvPicPr>
        <xdr:cNvPr id="2" name="Picture 1">
          <a:extLst>
            <a:ext uri="{FF2B5EF4-FFF2-40B4-BE49-F238E27FC236}">
              <a16:creationId xmlns:a16="http://schemas.microsoft.com/office/drawing/2014/main" id="{21E00501-9C4A-4A5D-AC0A-C217B791AA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18562" y="0"/>
          <a:ext cx="1114938" cy="111271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561266</xdr:colOff>
      <xdr:row>0</xdr:row>
      <xdr:rowOff>26670</xdr:rowOff>
    </xdr:from>
    <xdr:to>
      <xdr:col>3</xdr:col>
      <xdr:colOff>0</xdr:colOff>
      <xdr:row>6</xdr:row>
      <xdr:rowOff>151204</xdr:rowOff>
    </xdr:to>
    <xdr:pic>
      <xdr:nvPicPr>
        <xdr:cNvPr id="2" name="Picture 1">
          <a:extLst>
            <a:ext uri="{FF2B5EF4-FFF2-40B4-BE49-F238E27FC236}">
              <a16:creationId xmlns:a16="http://schemas.microsoft.com/office/drawing/2014/main" id="{76BA3C80-E4C1-4321-941F-96497BD8E7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61266" y="26670"/>
          <a:ext cx="1267534" cy="126753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218561</xdr:colOff>
      <xdr:row>0</xdr:row>
      <xdr:rowOff>0</xdr:rowOff>
    </xdr:from>
    <xdr:to>
      <xdr:col>1</xdr:col>
      <xdr:colOff>466724</xdr:colOff>
      <xdr:row>5</xdr:row>
      <xdr:rowOff>4184</xdr:rowOff>
    </xdr:to>
    <xdr:pic>
      <xdr:nvPicPr>
        <xdr:cNvPr id="2" name="Picture 1">
          <a:extLst>
            <a:ext uri="{FF2B5EF4-FFF2-40B4-BE49-F238E27FC236}">
              <a16:creationId xmlns:a16="http://schemas.microsoft.com/office/drawing/2014/main" id="{F34501DD-8918-4847-9C6C-6AE7D72583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18561" y="0"/>
          <a:ext cx="857763" cy="95668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566029</xdr:colOff>
      <xdr:row>0</xdr:row>
      <xdr:rowOff>26670</xdr:rowOff>
    </xdr:from>
    <xdr:to>
      <xdr:col>4</xdr:col>
      <xdr:colOff>38100</xdr:colOff>
      <xdr:row>7</xdr:row>
      <xdr:rowOff>3566</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66029" y="26670"/>
          <a:ext cx="1300871" cy="13008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332329</xdr:colOff>
      <xdr:row>0</xdr:row>
      <xdr:rowOff>1</xdr:rowOff>
    </xdr:from>
    <xdr:to>
      <xdr:col>11</xdr:col>
      <xdr:colOff>222250</xdr:colOff>
      <xdr:row>4</xdr:row>
      <xdr:rowOff>120650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818729" y="1"/>
          <a:ext cx="1109121" cy="8826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180975</xdr:colOff>
      <xdr:row>0</xdr:row>
      <xdr:rowOff>0</xdr:rowOff>
    </xdr:from>
    <xdr:to>
      <xdr:col>2</xdr:col>
      <xdr:colOff>428625</xdr:colOff>
      <xdr:row>7</xdr:row>
      <xdr:rowOff>133350</xdr:rowOff>
    </xdr:to>
    <xdr:pic>
      <xdr:nvPicPr>
        <xdr:cNvPr id="3" name="Picture 2">
          <a:extLst>
            <a:ext uri="{FF2B5EF4-FFF2-40B4-BE49-F238E27FC236}">
              <a16:creationId xmlns:a16="http://schemas.microsoft.com/office/drawing/2014/main" id="{85C6A247-5E83-46F4-B43F-6A39807807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80975" y="0"/>
          <a:ext cx="1466850" cy="1466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233582</xdr:colOff>
      <xdr:row>0</xdr:row>
      <xdr:rowOff>85725</xdr:rowOff>
    </xdr:from>
    <xdr:to>
      <xdr:col>1</xdr:col>
      <xdr:colOff>576482</xdr:colOff>
      <xdr:row>5</xdr:row>
      <xdr:rowOff>85725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33582" y="85725"/>
          <a:ext cx="952500" cy="952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195482</xdr:colOff>
      <xdr:row>0</xdr:row>
      <xdr:rowOff>0</xdr:rowOff>
    </xdr:from>
    <xdr:to>
      <xdr:col>1</xdr:col>
      <xdr:colOff>538382</xdr:colOff>
      <xdr:row>5</xdr:row>
      <xdr:rowOff>0</xdr:rowOff>
    </xdr:to>
    <xdr:pic>
      <xdr:nvPicPr>
        <xdr:cNvPr id="2" name="Picture 1">
          <a:extLst>
            <a:ext uri="{FF2B5EF4-FFF2-40B4-BE49-F238E27FC236}">
              <a16:creationId xmlns:a16="http://schemas.microsoft.com/office/drawing/2014/main" id="{3A99920D-B532-47BC-A182-6B3C0F0CF6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95482" y="0"/>
          <a:ext cx="952500" cy="952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195482</xdr:colOff>
      <xdr:row>0</xdr:row>
      <xdr:rowOff>0</xdr:rowOff>
    </xdr:from>
    <xdr:to>
      <xdr:col>1</xdr:col>
      <xdr:colOff>538382</xdr:colOff>
      <xdr:row>5</xdr:row>
      <xdr:rowOff>0</xdr:rowOff>
    </xdr:to>
    <xdr:pic>
      <xdr:nvPicPr>
        <xdr:cNvPr id="2" name="Picture 1">
          <a:extLst>
            <a:ext uri="{FF2B5EF4-FFF2-40B4-BE49-F238E27FC236}">
              <a16:creationId xmlns:a16="http://schemas.microsoft.com/office/drawing/2014/main" id="{2F556369-4F94-405F-A177-C0439B35DA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95482" y="0"/>
          <a:ext cx="952500" cy="9525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195482</xdr:colOff>
      <xdr:row>0</xdr:row>
      <xdr:rowOff>0</xdr:rowOff>
    </xdr:from>
    <xdr:to>
      <xdr:col>1</xdr:col>
      <xdr:colOff>538382</xdr:colOff>
      <xdr:row>5</xdr:row>
      <xdr:rowOff>0</xdr:rowOff>
    </xdr:to>
    <xdr:pic>
      <xdr:nvPicPr>
        <xdr:cNvPr id="2" name="Picture 1">
          <a:extLst>
            <a:ext uri="{FF2B5EF4-FFF2-40B4-BE49-F238E27FC236}">
              <a16:creationId xmlns:a16="http://schemas.microsoft.com/office/drawing/2014/main" id="{31F8929A-9629-4486-A444-CE62A6BD85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95482" y="0"/>
          <a:ext cx="952500" cy="9525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195482</xdr:colOff>
      <xdr:row>0</xdr:row>
      <xdr:rowOff>0</xdr:rowOff>
    </xdr:from>
    <xdr:to>
      <xdr:col>1</xdr:col>
      <xdr:colOff>538382</xdr:colOff>
      <xdr:row>4</xdr:row>
      <xdr:rowOff>190500</xdr:rowOff>
    </xdr:to>
    <xdr:pic>
      <xdr:nvPicPr>
        <xdr:cNvPr id="2" name="Picture 1">
          <a:extLst>
            <a:ext uri="{FF2B5EF4-FFF2-40B4-BE49-F238E27FC236}">
              <a16:creationId xmlns:a16="http://schemas.microsoft.com/office/drawing/2014/main" id="{4C153C09-4416-4A3E-B54F-4BFB813734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95482" y="0"/>
          <a:ext cx="952500" cy="9525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562947</xdr:colOff>
      <xdr:row>0</xdr:row>
      <xdr:rowOff>26670</xdr:rowOff>
    </xdr:from>
    <xdr:to>
      <xdr:col>2</xdr:col>
      <xdr:colOff>554692</xdr:colOff>
      <xdr:row>6</xdr:row>
      <xdr:rowOff>162340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62947" y="26670"/>
          <a:ext cx="1213186" cy="12131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1"/>
  <sheetViews>
    <sheetView topLeftCell="A23" workbookViewId="0">
      <selection activeCell="N36" sqref="N36"/>
    </sheetView>
  </sheetViews>
  <sheetFormatPr defaultRowHeight="15" x14ac:dyDescent="0.25"/>
  <cols>
    <col min="8" max="8" width="11.140625" customWidth="1"/>
  </cols>
  <sheetData>
    <row r="1" spans="1:17" x14ac:dyDescent="0.25">
      <c r="A1" s="473"/>
      <c r="B1" s="473"/>
      <c r="C1" s="473"/>
      <c r="D1" s="473"/>
      <c r="F1" s="49" t="s">
        <v>0</v>
      </c>
      <c r="G1" s="49"/>
      <c r="H1" s="49"/>
      <c r="I1" s="49"/>
      <c r="J1" s="49"/>
    </row>
    <row r="2" spans="1:17" x14ac:dyDescent="0.25">
      <c r="A2" s="473"/>
      <c r="B2" s="473"/>
      <c r="C2" s="473"/>
      <c r="D2" s="473"/>
      <c r="F2" s="49" t="s">
        <v>243</v>
      </c>
      <c r="G2" s="49"/>
      <c r="H2" s="49"/>
      <c r="I2" s="49"/>
      <c r="J2" s="49"/>
    </row>
    <row r="3" spans="1:17" x14ac:dyDescent="0.25">
      <c r="A3" s="473"/>
      <c r="B3" s="473"/>
      <c r="C3" s="473"/>
      <c r="D3" s="473"/>
      <c r="F3" s="49" t="s">
        <v>1</v>
      </c>
      <c r="G3" s="49"/>
      <c r="H3" s="49"/>
      <c r="I3" s="49"/>
      <c r="J3" s="49"/>
    </row>
    <row r="4" spans="1:17" x14ac:dyDescent="0.25">
      <c r="A4" s="473"/>
      <c r="B4" s="473"/>
      <c r="C4" s="473"/>
      <c r="D4" s="473"/>
    </row>
    <row r="5" spans="1:17" x14ac:dyDescent="0.25">
      <c r="A5" s="473"/>
      <c r="B5" s="473"/>
      <c r="C5" s="473"/>
      <c r="D5" s="473"/>
      <c r="F5" s="50" t="s">
        <v>2</v>
      </c>
    </row>
    <row r="6" spans="1:17" x14ac:dyDescent="0.25">
      <c r="A6" s="473"/>
      <c r="B6" s="473"/>
      <c r="C6" s="473"/>
      <c r="D6" s="473"/>
      <c r="F6" t="s">
        <v>3</v>
      </c>
    </row>
    <row r="7" spans="1:17" x14ac:dyDescent="0.25">
      <c r="A7" s="473"/>
      <c r="B7" s="473"/>
      <c r="C7" s="473"/>
      <c r="D7" s="473"/>
      <c r="F7" s="472" t="s">
        <v>4</v>
      </c>
      <c r="G7" s="472"/>
      <c r="H7" s="472"/>
      <c r="I7" s="472"/>
      <c r="J7" s="472"/>
      <c r="K7" s="472"/>
      <c r="L7" s="472"/>
      <c r="M7" s="472"/>
      <c r="N7" s="472"/>
      <c r="O7" s="472"/>
      <c r="P7" s="472"/>
      <c r="Q7" s="472"/>
    </row>
    <row r="8" spans="1:17" x14ac:dyDescent="0.25">
      <c r="A8" s="58"/>
      <c r="B8" s="58"/>
      <c r="C8" s="58"/>
      <c r="D8" s="58"/>
      <c r="F8" s="472"/>
      <c r="G8" s="472"/>
      <c r="H8" s="472"/>
      <c r="I8" s="472"/>
      <c r="J8" s="472"/>
      <c r="K8" s="472"/>
      <c r="L8" s="472"/>
      <c r="M8" s="472"/>
      <c r="N8" s="472"/>
      <c r="O8" s="472"/>
      <c r="P8" s="472"/>
      <c r="Q8" s="472"/>
    </row>
    <row r="9" spans="1:17" x14ac:dyDescent="0.25">
      <c r="F9" s="472" t="s">
        <v>5</v>
      </c>
      <c r="G9" s="472"/>
      <c r="H9" s="472"/>
      <c r="I9" s="472"/>
      <c r="J9" s="472"/>
      <c r="K9" s="472"/>
      <c r="L9" s="472"/>
      <c r="M9" s="472"/>
      <c r="N9" s="472"/>
      <c r="O9" s="472"/>
      <c r="P9" s="472"/>
      <c r="Q9" s="472"/>
    </row>
    <row r="10" spans="1:17" ht="19.5" customHeight="1" x14ac:dyDescent="0.25">
      <c r="A10" s="474" t="s">
        <v>682</v>
      </c>
      <c r="B10" s="475"/>
      <c r="C10" s="475"/>
      <c r="D10" s="475"/>
      <c r="F10" s="472"/>
      <c r="G10" s="472"/>
      <c r="H10" s="472"/>
      <c r="I10" s="472"/>
      <c r="J10" s="472"/>
      <c r="K10" s="472"/>
      <c r="L10" s="472"/>
      <c r="M10" s="472"/>
      <c r="N10" s="472"/>
      <c r="O10" s="472"/>
      <c r="P10" s="472"/>
      <c r="Q10" s="472"/>
    </row>
    <row r="11" spans="1:17" ht="28.5" customHeight="1" x14ac:dyDescent="0.25">
      <c r="F11" s="472" t="s">
        <v>270</v>
      </c>
      <c r="G11" s="472"/>
      <c r="H11" s="472"/>
      <c r="I11" s="472"/>
      <c r="J11" s="472"/>
      <c r="K11" s="472"/>
      <c r="L11" s="472"/>
      <c r="M11" s="472"/>
      <c r="N11" s="472"/>
      <c r="O11" s="472"/>
      <c r="P11" s="472"/>
      <c r="Q11" s="472"/>
    </row>
    <row r="12" spans="1:17" ht="15" customHeight="1" x14ac:dyDescent="0.25">
      <c r="F12" s="472" t="s">
        <v>255</v>
      </c>
      <c r="G12" s="472"/>
      <c r="H12" s="472"/>
      <c r="I12" s="472"/>
      <c r="J12" s="472"/>
      <c r="K12" s="472"/>
      <c r="L12" s="472"/>
      <c r="M12" s="472"/>
      <c r="N12" s="472"/>
      <c r="O12" s="472"/>
      <c r="P12" s="472"/>
      <c r="Q12" s="472"/>
    </row>
    <row r="13" spans="1:17" x14ac:dyDescent="0.25">
      <c r="F13" s="472"/>
      <c r="G13" s="472"/>
      <c r="H13" s="472"/>
      <c r="I13" s="472"/>
      <c r="J13" s="472"/>
      <c r="K13" s="472"/>
      <c r="L13" s="472"/>
      <c r="M13" s="472"/>
      <c r="N13" s="472"/>
      <c r="O13" s="472"/>
      <c r="P13" s="472"/>
      <c r="Q13" s="472"/>
    </row>
    <row r="14" spans="1:17" x14ac:dyDescent="0.25">
      <c r="F14" s="472"/>
      <c r="G14" s="472"/>
      <c r="H14" s="472"/>
      <c r="I14" s="472"/>
      <c r="J14" s="472"/>
      <c r="K14" s="472"/>
      <c r="L14" s="472"/>
      <c r="M14" s="472"/>
      <c r="N14" s="472"/>
      <c r="O14" s="472"/>
      <c r="P14" s="472"/>
      <c r="Q14" s="472"/>
    </row>
    <row r="15" spans="1:17" ht="15.75" customHeight="1" x14ac:dyDescent="0.25">
      <c r="F15" s="476" t="s">
        <v>274</v>
      </c>
      <c r="G15" s="476"/>
      <c r="H15" s="476"/>
      <c r="I15" s="476"/>
      <c r="J15" s="476"/>
      <c r="K15" s="476"/>
      <c r="L15" s="476"/>
      <c r="M15" s="476"/>
      <c r="N15" s="476"/>
      <c r="O15" s="476"/>
      <c r="P15" s="476"/>
      <c r="Q15" s="476"/>
    </row>
    <row r="16" spans="1:17" ht="15" customHeight="1" x14ac:dyDescent="0.25">
      <c r="F16" s="476"/>
      <c r="G16" s="476"/>
      <c r="H16" s="476"/>
      <c r="I16" s="476"/>
      <c r="J16" s="476"/>
      <c r="K16" s="476"/>
      <c r="L16" s="476"/>
      <c r="M16" s="476"/>
      <c r="N16" s="476"/>
      <c r="O16" s="476"/>
      <c r="P16" s="476"/>
      <c r="Q16" s="476"/>
    </row>
    <row r="18" spans="1:17" x14ac:dyDescent="0.25">
      <c r="A18" s="141" t="s">
        <v>271</v>
      </c>
      <c r="B18" s="142"/>
      <c r="C18" s="142"/>
      <c r="D18" s="142"/>
      <c r="E18" s="142"/>
      <c r="F18" s="142"/>
      <c r="G18" s="142"/>
    </row>
    <row r="20" spans="1:17" x14ac:dyDescent="0.25">
      <c r="A20" s="49" t="s">
        <v>593</v>
      </c>
    </row>
    <row r="21" spans="1:17" ht="49.5" customHeight="1" x14ac:dyDescent="0.25">
      <c r="A21" s="477" t="s">
        <v>275</v>
      </c>
      <c r="B21" s="478"/>
      <c r="C21" s="478"/>
      <c r="D21" s="478"/>
      <c r="E21" s="478"/>
      <c r="F21" s="478"/>
      <c r="G21" s="478"/>
      <c r="H21" s="478"/>
      <c r="I21" s="478"/>
      <c r="J21" s="478"/>
      <c r="K21" s="478"/>
      <c r="L21" s="478"/>
      <c r="M21" s="478"/>
      <c r="N21" s="478"/>
      <c r="O21" s="479"/>
    </row>
    <row r="22" spans="1:17" ht="37.5" customHeight="1" x14ac:dyDescent="0.25">
      <c r="A22" s="477" t="s">
        <v>276</v>
      </c>
      <c r="B22" s="478"/>
      <c r="C22" s="478"/>
      <c r="D22" s="478"/>
      <c r="E22" s="478"/>
      <c r="F22" s="478"/>
      <c r="G22" s="478"/>
      <c r="H22" s="478"/>
      <c r="I22" s="478"/>
      <c r="J22" s="478"/>
      <c r="K22" s="478"/>
      <c r="L22" s="478"/>
      <c r="M22" s="478"/>
      <c r="N22" s="478"/>
      <c r="O22" s="479"/>
    </row>
    <row r="24" spans="1:17" x14ac:dyDescent="0.25">
      <c r="A24" s="50" t="s">
        <v>6</v>
      </c>
    </row>
    <row r="25" spans="1:17" ht="11.25" customHeight="1" x14ac:dyDescent="0.25"/>
    <row r="26" spans="1:17" x14ac:dyDescent="0.25">
      <c r="A26" t="s">
        <v>7</v>
      </c>
    </row>
    <row r="27" spans="1:17" x14ac:dyDescent="0.25">
      <c r="A27" t="s">
        <v>8</v>
      </c>
    </row>
    <row r="28" spans="1:17" x14ac:dyDescent="0.25">
      <c r="A28" t="s">
        <v>9</v>
      </c>
    </row>
    <row r="29" spans="1:17" x14ac:dyDescent="0.25">
      <c r="A29" s="472" t="s">
        <v>10</v>
      </c>
      <c r="B29" s="472"/>
      <c r="C29" s="472"/>
      <c r="D29" s="472"/>
      <c r="E29" s="472"/>
      <c r="F29" s="472"/>
      <c r="G29" s="472"/>
      <c r="H29" s="472"/>
      <c r="I29" s="472"/>
      <c r="J29" s="472"/>
      <c r="K29" s="472"/>
      <c r="L29" s="472"/>
      <c r="M29" s="472"/>
      <c r="N29" s="472"/>
      <c r="O29" s="472"/>
      <c r="P29" s="472"/>
    </row>
    <row r="30" spans="1:17" x14ac:dyDescent="0.25">
      <c r="A30" s="472"/>
      <c r="B30" s="472"/>
      <c r="C30" s="472"/>
      <c r="D30" s="472"/>
      <c r="E30" s="472"/>
      <c r="F30" s="472"/>
      <c r="G30" s="472"/>
      <c r="H30" s="472"/>
      <c r="I30" s="472"/>
      <c r="J30" s="472"/>
      <c r="K30" s="472"/>
      <c r="L30" s="472"/>
      <c r="M30" s="472"/>
      <c r="N30" s="472"/>
      <c r="O30" s="472"/>
      <c r="P30" s="472"/>
    </row>
    <row r="32" spans="1:17" ht="18.75" x14ac:dyDescent="0.3">
      <c r="A32" s="125" t="s">
        <v>242</v>
      </c>
      <c r="B32" s="126"/>
      <c r="C32" s="126"/>
      <c r="D32" s="126"/>
      <c r="E32" s="126"/>
      <c r="F32" s="127"/>
      <c r="G32" s="127"/>
      <c r="H32" s="127"/>
      <c r="J32" s="128" t="s">
        <v>249</v>
      </c>
      <c r="K32" s="129"/>
      <c r="L32" s="129"/>
      <c r="M32" s="129"/>
      <c r="N32" s="129"/>
      <c r="O32" s="130"/>
      <c r="P32" s="130"/>
      <c r="Q32" s="130"/>
    </row>
    <row r="33" spans="1:14" x14ac:dyDescent="0.25">
      <c r="A33" s="49" t="s">
        <v>244</v>
      </c>
      <c r="H33" s="471">
        <v>44834</v>
      </c>
      <c r="J33" s="49" t="s">
        <v>250</v>
      </c>
      <c r="N33" s="132">
        <v>747677</v>
      </c>
    </row>
    <row r="34" spans="1:14" x14ac:dyDescent="0.25">
      <c r="A34" s="49" t="s">
        <v>245</v>
      </c>
      <c r="H34" s="471">
        <v>44802</v>
      </c>
      <c r="J34" s="49" t="s">
        <v>251</v>
      </c>
      <c r="N34" s="132">
        <f>N33*95%</f>
        <v>710293.15</v>
      </c>
    </row>
    <row r="35" spans="1:14" x14ac:dyDescent="0.25">
      <c r="A35" s="49" t="s">
        <v>246</v>
      </c>
      <c r="H35" s="471">
        <v>44802</v>
      </c>
      <c r="J35" s="49" t="s">
        <v>252</v>
      </c>
      <c r="N35" s="132">
        <f>N33-N34</f>
        <v>37383.849999999977</v>
      </c>
    </row>
    <row r="36" spans="1:14" x14ac:dyDescent="0.25">
      <c r="A36" s="49" t="s">
        <v>247</v>
      </c>
      <c r="H36" s="471">
        <v>44817</v>
      </c>
      <c r="J36" s="49" t="s">
        <v>253</v>
      </c>
      <c r="N36" s="132">
        <v>48817</v>
      </c>
    </row>
    <row r="37" spans="1:14" x14ac:dyDescent="0.25">
      <c r="A37" s="49" t="s">
        <v>248</v>
      </c>
      <c r="H37" s="471">
        <v>44831</v>
      </c>
      <c r="J37" s="49" t="s">
        <v>254</v>
      </c>
      <c r="N37" s="132">
        <v>97634</v>
      </c>
    </row>
    <row r="38" spans="1:14" x14ac:dyDescent="0.25">
      <c r="H38" s="127"/>
      <c r="N38" s="131"/>
    </row>
    <row r="39" spans="1:14" x14ac:dyDescent="0.25">
      <c r="H39" s="127"/>
      <c r="N39" s="131"/>
    </row>
    <row r="40" spans="1:14" x14ac:dyDescent="0.25">
      <c r="H40" s="127"/>
      <c r="N40" s="131"/>
    </row>
    <row r="41" spans="1:14" x14ac:dyDescent="0.25">
      <c r="H41" s="18"/>
      <c r="I41" s="18"/>
      <c r="J41" s="18"/>
      <c r="K41" s="18"/>
      <c r="L41" s="18"/>
      <c r="M41" s="18"/>
      <c r="N41" s="18"/>
    </row>
  </sheetData>
  <mergeCells count="10">
    <mergeCell ref="A29:P30"/>
    <mergeCell ref="A1:D7"/>
    <mergeCell ref="F7:Q8"/>
    <mergeCell ref="F9:Q10"/>
    <mergeCell ref="F12:Q14"/>
    <mergeCell ref="F11:Q11"/>
    <mergeCell ref="A10:D10"/>
    <mergeCell ref="F15:Q16"/>
    <mergeCell ref="A22:O22"/>
    <mergeCell ref="A21:O21"/>
  </mergeCells>
  <pageMargins left="0.7" right="0.7" top="0.75" bottom="0.75" header="0.3" footer="0.3"/>
  <pageSetup paperSize="5" scale="9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253"/>
  <sheetViews>
    <sheetView topLeftCell="A223" zoomScale="90" zoomScaleNormal="90" workbookViewId="0">
      <selection activeCell="A228" sqref="A226:XFD228"/>
    </sheetView>
  </sheetViews>
  <sheetFormatPr defaultRowHeight="15" x14ac:dyDescent="0.25"/>
  <cols>
    <col min="4" max="4" width="11.5703125" customWidth="1"/>
    <col min="6" max="6" width="11.28515625" customWidth="1"/>
    <col min="9" max="9" width="32.42578125" customWidth="1"/>
    <col min="10" max="10" width="14.7109375" style="299" customWidth="1"/>
  </cols>
  <sheetData>
    <row r="1" spans="1:15" x14ac:dyDescent="0.25">
      <c r="A1" s="677" t="s">
        <v>266</v>
      </c>
      <c r="B1" s="677"/>
      <c r="C1" s="677"/>
      <c r="D1" s="677"/>
      <c r="E1" s="677"/>
      <c r="F1" s="677"/>
      <c r="G1" s="677"/>
      <c r="H1" s="677"/>
      <c r="I1" s="677"/>
      <c r="J1" s="677"/>
      <c r="K1" s="677"/>
      <c r="L1" s="677"/>
      <c r="M1" s="677"/>
      <c r="N1" s="677"/>
      <c r="O1" s="677"/>
    </row>
    <row r="2" spans="1:15" x14ac:dyDescent="0.25">
      <c r="A2" s="677"/>
      <c r="B2" s="677"/>
      <c r="C2" s="677"/>
      <c r="D2" s="677"/>
      <c r="E2" s="677"/>
      <c r="F2" s="677"/>
      <c r="G2" s="677"/>
      <c r="H2" s="677"/>
      <c r="I2" s="677"/>
      <c r="J2" s="677"/>
      <c r="K2" s="677"/>
      <c r="L2" s="677"/>
      <c r="M2" s="677"/>
      <c r="N2" s="677"/>
      <c r="O2" s="677"/>
    </row>
    <row r="3" spans="1:15" x14ac:dyDescent="0.25">
      <c r="A3" s="473"/>
      <c r="B3" s="473"/>
      <c r="C3" s="473"/>
      <c r="D3" s="473"/>
      <c r="E3" s="473"/>
      <c r="F3" s="473"/>
      <c r="G3" s="473"/>
      <c r="H3" s="473"/>
      <c r="I3" s="473"/>
      <c r="K3" s="473"/>
      <c r="L3" s="473"/>
      <c r="M3" s="473"/>
      <c r="N3" s="473"/>
      <c r="O3" s="473"/>
    </row>
    <row r="4" spans="1:15" x14ac:dyDescent="0.25">
      <c r="M4" s="58"/>
      <c r="N4" s="58"/>
      <c r="O4" s="58"/>
    </row>
    <row r="5" spans="1:15" x14ac:dyDescent="0.25">
      <c r="M5" s="59"/>
      <c r="N5" s="58"/>
      <c r="O5" s="58"/>
    </row>
    <row r="6" spans="1:15" ht="15.75" thickBot="1" x14ac:dyDescent="0.3">
      <c r="H6" s="18"/>
    </row>
    <row r="7" spans="1:15" ht="16.5" thickTop="1" thickBot="1" x14ac:dyDescent="0.3">
      <c r="A7" s="545" t="s">
        <v>22</v>
      </c>
      <c r="B7" s="545"/>
      <c r="C7" s="545"/>
      <c r="D7" s="678" t="s">
        <v>23</v>
      </c>
      <c r="E7" s="678"/>
      <c r="F7" s="678"/>
      <c r="G7" s="33">
        <f>G31+G78+G109+G135+G163+G185+G213</f>
        <v>230</v>
      </c>
      <c r="H7" s="21"/>
      <c r="I7" s="545" t="s">
        <v>24</v>
      </c>
      <c r="J7" s="545"/>
      <c r="K7" s="545"/>
      <c r="L7" s="545"/>
      <c r="M7" s="58"/>
      <c r="N7" s="33">
        <f>N31+N78+N109+N135+N163+N185+N213</f>
        <v>0</v>
      </c>
      <c r="O7" s="21"/>
    </row>
    <row r="8" spans="1:15" ht="16.5" thickTop="1" thickBot="1" x14ac:dyDescent="0.3">
      <c r="A8" s="545" t="s">
        <v>549</v>
      </c>
      <c r="B8" s="545"/>
      <c r="C8" s="545"/>
      <c r="D8" s="678" t="s">
        <v>550</v>
      </c>
      <c r="E8" s="678"/>
      <c r="F8" s="678"/>
      <c r="G8" s="33">
        <f>G31+G78+G109+G135+G163+G185+G213+J247+J250</f>
        <v>240</v>
      </c>
      <c r="I8" s="545" t="s">
        <v>551</v>
      </c>
      <c r="J8" s="545"/>
      <c r="K8" s="545"/>
      <c r="L8" s="545"/>
      <c r="N8" s="33">
        <f>N31+N78+N109+N135+N163+N185+N213+N247+N250</f>
        <v>0</v>
      </c>
    </row>
    <row r="9" spans="1:15" ht="15.75" thickTop="1" x14ac:dyDescent="0.25">
      <c r="D9" s="49"/>
      <c r="E9" s="49"/>
      <c r="F9" s="49"/>
      <c r="G9" s="36"/>
    </row>
    <row r="10" spans="1:15" ht="12" customHeight="1" x14ac:dyDescent="0.25">
      <c r="D10" s="49"/>
      <c r="E10" s="49"/>
      <c r="F10" s="49"/>
      <c r="G10" s="36"/>
    </row>
    <row r="11" spans="1:15" x14ac:dyDescent="0.25">
      <c r="A11" s="176"/>
      <c r="B11" s="176"/>
      <c r="C11" s="176"/>
      <c r="D11" s="177"/>
      <c r="E11" s="177"/>
      <c r="F11" s="177"/>
      <c r="G11" s="176"/>
      <c r="H11" s="176"/>
      <c r="I11" s="176"/>
      <c r="J11" s="176"/>
      <c r="K11" s="176"/>
      <c r="L11" s="176"/>
      <c r="M11" s="176"/>
      <c r="N11" s="176"/>
      <c r="O11" s="176"/>
    </row>
    <row r="12" spans="1:15" x14ac:dyDescent="0.25">
      <c r="D12" s="49"/>
      <c r="E12" s="49"/>
      <c r="F12" s="49"/>
      <c r="G12" s="36"/>
      <c r="J12"/>
    </row>
    <row r="13" spans="1:15" ht="18.75" x14ac:dyDescent="0.3">
      <c r="A13" s="445" t="s">
        <v>587</v>
      </c>
      <c r="B13" s="445"/>
      <c r="C13" s="445"/>
      <c r="D13" s="446"/>
      <c r="E13" s="446"/>
      <c r="F13" s="446"/>
      <c r="G13" s="447"/>
      <c r="H13" s="447"/>
      <c r="I13" s="448" t="s">
        <v>584</v>
      </c>
      <c r="J13" s="447"/>
      <c r="K13" s="449" t="s">
        <v>585</v>
      </c>
      <c r="L13" s="453"/>
      <c r="M13" s="450"/>
      <c r="N13" s="449" t="s">
        <v>586</v>
      </c>
      <c r="O13" s="454"/>
    </row>
    <row r="14" spans="1:15" x14ac:dyDescent="0.25">
      <c r="I14" s="540"/>
      <c r="J14" s="540"/>
      <c r="K14" s="540"/>
      <c r="L14" s="540"/>
      <c r="M14" s="540"/>
      <c r="N14" s="540"/>
    </row>
    <row r="15" spans="1:15" ht="45.75" thickBot="1" x14ac:dyDescent="0.3">
      <c r="A15" s="451" t="s">
        <v>28</v>
      </c>
      <c r="B15" s="451"/>
      <c r="C15" s="451"/>
      <c r="D15" s="451" t="s">
        <v>29</v>
      </c>
      <c r="E15" s="451"/>
      <c r="F15" s="451"/>
      <c r="G15" s="451" t="s">
        <v>117</v>
      </c>
      <c r="H15" s="451"/>
      <c r="I15" s="452" t="s">
        <v>31</v>
      </c>
      <c r="J15" s="452" t="s">
        <v>118</v>
      </c>
      <c r="K15" s="451"/>
      <c r="L15" s="452" t="s">
        <v>33</v>
      </c>
      <c r="M15" s="452"/>
      <c r="N15" s="663" t="s">
        <v>119</v>
      </c>
      <c r="O15" s="663"/>
    </row>
    <row r="16" spans="1:15" ht="27.75" customHeight="1" thickTop="1" thickBot="1" x14ac:dyDescent="0.3">
      <c r="A16" s="472" t="s">
        <v>279</v>
      </c>
      <c r="B16" s="472"/>
      <c r="C16" s="472"/>
      <c r="D16" s="472"/>
      <c r="E16" s="472"/>
      <c r="F16" s="472"/>
      <c r="G16" s="4"/>
      <c r="I16" t="s">
        <v>36</v>
      </c>
      <c r="J16" s="299" t="s">
        <v>120</v>
      </c>
      <c r="L16" s="5">
        <f>G16/11</f>
        <v>0</v>
      </c>
      <c r="M16" s="7"/>
      <c r="N16" s="6"/>
    </row>
    <row r="17" spans="1:15" x14ac:dyDescent="0.25">
      <c r="A17" s="444" t="s">
        <v>121</v>
      </c>
      <c r="B17" s="9"/>
      <c r="C17" s="9"/>
      <c r="D17" s="9"/>
      <c r="I17" t="s">
        <v>122</v>
      </c>
      <c r="J17" s="299" t="s">
        <v>123</v>
      </c>
      <c r="K17" s="3"/>
    </row>
    <row r="19" spans="1:15" x14ac:dyDescent="0.25">
      <c r="A19" s="143" t="s">
        <v>598</v>
      </c>
      <c r="B19" s="144"/>
      <c r="C19" s="144"/>
      <c r="D19" s="144"/>
      <c r="E19" s="144"/>
      <c r="F19" s="144"/>
      <c r="G19" s="144"/>
      <c r="H19" s="144"/>
      <c r="I19" s="144"/>
      <c r="J19" s="257"/>
      <c r="K19" s="144"/>
      <c r="L19" s="144"/>
      <c r="M19" s="144"/>
      <c r="N19" s="144"/>
      <c r="O19" s="147"/>
    </row>
    <row r="20" spans="1:15" ht="15.75" thickBot="1" x14ac:dyDescent="0.3">
      <c r="A20" s="18"/>
      <c r="B20" s="18"/>
      <c r="C20" s="18"/>
      <c r="D20" s="104"/>
      <c r="E20" s="18"/>
      <c r="F20" s="18"/>
      <c r="G20" s="18"/>
      <c r="H20" s="18"/>
      <c r="I20" s="18"/>
      <c r="J20" s="259"/>
      <c r="K20" s="18"/>
      <c r="L20" s="18"/>
      <c r="M20" s="18"/>
      <c r="N20" s="18"/>
    </row>
    <row r="21" spans="1:15" ht="26.25" customHeight="1" thickTop="1" thickBot="1" x14ac:dyDescent="0.3">
      <c r="A21" s="679" t="s">
        <v>583</v>
      </c>
      <c r="B21" s="679"/>
      <c r="C21" s="679"/>
      <c r="D21" s="679"/>
      <c r="E21" s="679"/>
      <c r="F21" s="679"/>
      <c r="G21" s="680"/>
      <c r="I21" s="105">
        <v>0</v>
      </c>
      <c r="J21" s="299" t="s">
        <v>120</v>
      </c>
      <c r="L21" s="4">
        <f>G21/6</f>
        <v>0</v>
      </c>
      <c r="N21" s="6"/>
    </row>
    <row r="22" spans="1:15" ht="29.25" customHeight="1" x14ac:dyDescent="0.25">
      <c r="A22" s="551"/>
      <c r="B22" s="551"/>
      <c r="C22" s="551"/>
      <c r="D22" s="551"/>
      <c r="E22" s="551"/>
      <c r="F22" s="551"/>
      <c r="G22" s="551"/>
      <c r="I22" s="105">
        <v>1</v>
      </c>
      <c r="J22" s="299" t="s">
        <v>123</v>
      </c>
      <c r="L22" s="8"/>
      <c r="N22" s="8"/>
    </row>
    <row r="23" spans="1:15" x14ac:dyDescent="0.25">
      <c r="A23" s="9"/>
    </row>
    <row r="24" spans="1:15" x14ac:dyDescent="0.25">
      <c r="A24" s="143" t="s">
        <v>599</v>
      </c>
      <c r="B24" s="144"/>
      <c r="C24" s="144"/>
      <c r="D24" s="144"/>
      <c r="E24" s="144"/>
      <c r="F24" s="144"/>
      <c r="G24" s="144"/>
      <c r="H24" s="144"/>
      <c r="I24" s="144"/>
      <c r="J24" s="257"/>
      <c r="K24" s="144"/>
      <c r="L24" s="144"/>
      <c r="M24" s="144"/>
      <c r="N24" s="144"/>
      <c r="O24" s="147"/>
    </row>
    <row r="25" spans="1:15" ht="14.25" customHeight="1" thickBot="1" x14ac:dyDescent="0.3">
      <c r="A25" s="18"/>
      <c r="B25" s="18"/>
      <c r="C25" s="18"/>
      <c r="D25" s="18"/>
      <c r="E25" s="18"/>
      <c r="F25" s="18"/>
      <c r="G25" s="18"/>
      <c r="H25" s="18"/>
      <c r="I25" s="18"/>
      <c r="J25" s="259"/>
      <c r="K25" s="18"/>
      <c r="L25" s="18"/>
      <c r="M25" s="18"/>
      <c r="N25" s="18"/>
      <c r="O25" s="18"/>
    </row>
    <row r="26" spans="1:15" ht="43.5" customHeight="1" thickTop="1" thickBot="1" x14ac:dyDescent="0.3">
      <c r="A26" s="569" t="s">
        <v>581</v>
      </c>
      <c r="B26" s="569"/>
      <c r="C26" s="569"/>
      <c r="D26" s="569"/>
      <c r="E26" s="662" t="s">
        <v>531</v>
      </c>
      <c r="F26" s="662"/>
      <c r="I26" t="s">
        <v>128</v>
      </c>
      <c r="J26" s="299" t="s">
        <v>120</v>
      </c>
      <c r="L26" s="41"/>
      <c r="M26" s="7"/>
      <c r="N26" s="6"/>
    </row>
    <row r="27" spans="1:15" ht="48.75" customHeight="1" thickTop="1" x14ac:dyDescent="0.25">
      <c r="A27" s="569"/>
      <c r="B27" s="569"/>
      <c r="C27" s="569"/>
      <c r="D27" s="569"/>
      <c r="E27" s="662"/>
      <c r="F27" s="662"/>
      <c r="I27" t="s">
        <v>129</v>
      </c>
      <c r="J27" s="299" t="s">
        <v>123</v>
      </c>
      <c r="K27" s="3"/>
      <c r="L27" s="26"/>
    </row>
    <row r="28" spans="1:15" x14ac:dyDescent="0.25">
      <c r="J28"/>
    </row>
    <row r="29" spans="1:15" ht="16.5" customHeight="1" x14ac:dyDescent="0.25">
      <c r="A29" s="239"/>
      <c r="B29" s="239"/>
      <c r="C29" s="239"/>
      <c r="D29" s="239"/>
      <c r="E29" s="239"/>
      <c r="F29" s="239"/>
      <c r="G29" s="239"/>
      <c r="H29" s="239"/>
      <c r="I29" s="239"/>
      <c r="J29" s="406"/>
      <c r="K29" s="239"/>
      <c r="L29" s="239"/>
      <c r="M29" s="239"/>
      <c r="N29" s="239"/>
      <c r="O29" s="239"/>
    </row>
    <row r="30" spans="1:15" ht="16.5" customHeight="1" x14ac:dyDescent="0.3">
      <c r="A30" s="555" t="s">
        <v>592</v>
      </c>
      <c r="B30" s="555"/>
      <c r="C30" s="555"/>
      <c r="D30" s="555"/>
      <c r="E30" s="555"/>
      <c r="F30" s="555"/>
      <c r="G30" s="555"/>
      <c r="H30" s="555"/>
      <c r="I30" s="555"/>
      <c r="J30" s="555"/>
      <c r="K30" s="555"/>
      <c r="L30" s="555"/>
      <c r="M30" s="555"/>
      <c r="N30" s="555"/>
      <c r="O30" s="555"/>
    </row>
    <row r="31" spans="1:15" ht="18.75" x14ac:dyDescent="0.3">
      <c r="A31" s="555"/>
      <c r="B31" s="555"/>
      <c r="C31" s="555"/>
      <c r="D31" s="545" t="s">
        <v>588</v>
      </c>
      <c r="E31" s="545"/>
      <c r="F31" s="545"/>
      <c r="G31" s="19">
        <f>J42+J52+J64</f>
        <v>30</v>
      </c>
      <c r="H31" s="20"/>
      <c r="J31" s="393"/>
      <c r="K31" s="646" t="s">
        <v>34</v>
      </c>
      <c r="L31" s="646"/>
      <c r="M31" s="664"/>
      <c r="N31" s="376">
        <f>N42+N53+N66</f>
        <v>0</v>
      </c>
    </row>
    <row r="32" spans="1:15" ht="15.75" thickBot="1" x14ac:dyDescent="0.3"/>
    <row r="33" spans="1:15" ht="16.5" thickTop="1" thickBot="1" x14ac:dyDescent="0.3">
      <c r="A33" s="575" t="s">
        <v>545</v>
      </c>
      <c r="B33" s="575"/>
      <c r="C33" s="575"/>
      <c r="E33" s="435"/>
      <c r="F33" s="462" t="s">
        <v>154</v>
      </c>
      <c r="G33" s="12"/>
      <c r="I33" s="26"/>
      <c r="J33" s="26"/>
      <c r="K33" s="26"/>
      <c r="L33" s="26"/>
      <c r="N33" s="6" t="s">
        <v>597</v>
      </c>
    </row>
    <row r="34" spans="1:15" ht="21" customHeight="1" thickTop="1" thickBot="1" x14ac:dyDescent="0.3">
      <c r="A34" s="575"/>
      <c r="B34" s="575"/>
      <c r="C34" s="575"/>
      <c r="E34" s="671" t="s">
        <v>546</v>
      </c>
      <c r="F34" s="672"/>
      <c r="G34" s="12"/>
      <c r="I34" s="26"/>
      <c r="J34" s="26"/>
      <c r="K34" s="26"/>
      <c r="L34" s="26"/>
      <c r="N34" s="40"/>
    </row>
    <row r="35" spans="1:15" ht="18" customHeight="1" thickTop="1" thickBot="1" x14ac:dyDescent="0.3">
      <c r="A35" s="575"/>
      <c r="B35" s="575"/>
      <c r="C35" s="575"/>
      <c r="E35" s="155"/>
      <c r="F35" s="467" t="s">
        <v>155</v>
      </c>
      <c r="G35" s="12"/>
      <c r="J35"/>
      <c r="N35" s="17"/>
    </row>
    <row r="36" spans="1:15" ht="15.75" thickTop="1" x14ac:dyDescent="0.25">
      <c r="A36" s="575"/>
      <c r="B36" s="575"/>
      <c r="C36" s="575"/>
      <c r="E36" s="155"/>
      <c r="J36"/>
      <c r="N36" s="17"/>
    </row>
    <row r="37" spans="1:15" ht="18.75" customHeight="1" x14ac:dyDescent="0.25">
      <c r="A37" s="575"/>
      <c r="B37" s="575"/>
      <c r="C37" s="575"/>
      <c r="J37"/>
      <c r="N37" s="17"/>
    </row>
    <row r="38" spans="1:15" ht="15" customHeight="1" x14ac:dyDescent="0.25">
      <c r="A38" s="382"/>
      <c r="B38" s="382"/>
      <c r="C38" s="382"/>
      <c r="E38" s="437"/>
      <c r="F38" s="438"/>
      <c r="G38" s="8"/>
      <c r="I38" s="370"/>
      <c r="N38" s="17"/>
    </row>
    <row r="39" spans="1:15" ht="28.5" customHeight="1" x14ac:dyDescent="0.25">
      <c r="A39" t="s">
        <v>28</v>
      </c>
      <c r="D39" t="s">
        <v>29</v>
      </c>
      <c r="G39" t="s">
        <v>117</v>
      </c>
      <c r="I39" s="370" t="s">
        <v>31</v>
      </c>
      <c r="J39" s="375" t="s">
        <v>32</v>
      </c>
      <c r="K39" s="372"/>
      <c r="L39" s="370" t="s">
        <v>33</v>
      </c>
      <c r="M39" s="370"/>
      <c r="N39" s="377" t="s">
        <v>34</v>
      </c>
      <c r="O39" s="377"/>
    </row>
    <row r="40" spans="1:15" x14ac:dyDescent="0.25">
      <c r="A40" s="143" t="s">
        <v>600</v>
      </c>
      <c r="B40" s="144"/>
      <c r="C40" s="144"/>
      <c r="D40" s="144"/>
      <c r="E40" s="144"/>
      <c r="F40" s="144"/>
      <c r="G40" s="144"/>
      <c r="H40" s="144"/>
      <c r="I40" s="144"/>
      <c r="J40" s="257"/>
      <c r="K40" s="144"/>
      <c r="L40" s="144"/>
      <c r="M40" s="144"/>
      <c r="N40" s="144"/>
      <c r="O40" s="147"/>
    </row>
    <row r="41" spans="1:15" ht="15.75" thickBot="1" x14ac:dyDescent="0.3">
      <c r="J41"/>
    </row>
    <row r="42" spans="1:15" ht="15" customHeight="1" thickTop="1" x14ac:dyDescent="0.25">
      <c r="A42" s="490" t="s">
        <v>601</v>
      </c>
      <c r="B42" s="490"/>
      <c r="C42" s="490"/>
      <c r="D42" s="490"/>
      <c r="E42" s="490"/>
      <c r="F42" s="490"/>
      <c r="H42" s="480" t="s">
        <v>604</v>
      </c>
      <c r="I42" s="480"/>
      <c r="J42" s="650">
        <v>10</v>
      </c>
      <c r="L42" s="41"/>
      <c r="N42" s="651"/>
    </row>
    <row r="43" spans="1:15" ht="9.75" customHeight="1" x14ac:dyDescent="0.25">
      <c r="H43" s="480"/>
      <c r="I43" s="480"/>
      <c r="J43" s="650"/>
      <c r="L43" s="26"/>
      <c r="N43" s="652"/>
    </row>
    <row r="44" spans="1:15" ht="15.75" thickBot="1" x14ac:dyDescent="0.3">
      <c r="A44" s="646" t="s">
        <v>603</v>
      </c>
      <c r="B44" s="646"/>
      <c r="C44" s="646"/>
      <c r="D44" s="646"/>
      <c r="E44" s="10"/>
      <c r="H44" s="480"/>
      <c r="I44" s="480"/>
      <c r="J44" s="650"/>
      <c r="L44" s="26"/>
      <c r="N44" s="653"/>
    </row>
    <row r="45" spans="1:15" ht="15.75" thickTop="1" x14ac:dyDescent="0.25">
      <c r="J45" s="154"/>
      <c r="L45" s="26"/>
    </row>
    <row r="46" spans="1:15" x14ac:dyDescent="0.25">
      <c r="B46" s="646" t="s">
        <v>602</v>
      </c>
      <c r="C46" s="646"/>
      <c r="D46" s="646"/>
      <c r="E46" s="10"/>
      <c r="H46" s="480" t="s">
        <v>605</v>
      </c>
      <c r="I46" s="480"/>
      <c r="J46" s="650">
        <v>0</v>
      </c>
      <c r="L46" s="26"/>
    </row>
    <row r="47" spans="1:15" x14ac:dyDescent="0.25">
      <c r="B47" s="155"/>
      <c r="C47" s="155"/>
      <c r="D47" s="155"/>
      <c r="E47" s="8"/>
      <c r="H47" s="480"/>
      <c r="I47" s="480"/>
      <c r="J47" s="650"/>
      <c r="L47" s="26"/>
    </row>
    <row r="48" spans="1:15" x14ac:dyDescent="0.25">
      <c r="B48" s="646" t="s">
        <v>617</v>
      </c>
      <c r="C48" s="646"/>
      <c r="D48" s="646"/>
      <c r="E48" s="10"/>
      <c r="H48" s="429"/>
      <c r="I48" s="429"/>
      <c r="J48" s="463"/>
      <c r="L48" s="26"/>
    </row>
    <row r="49" spans="1:15" x14ac:dyDescent="0.25">
      <c r="B49" s="155"/>
      <c r="C49" s="155"/>
      <c r="D49" s="155"/>
      <c r="E49" s="8"/>
      <c r="H49" s="369"/>
      <c r="I49" s="369"/>
    </row>
    <row r="50" spans="1:15" x14ac:dyDescent="0.25">
      <c r="A50" s="143" t="s">
        <v>606</v>
      </c>
      <c r="B50" s="144"/>
      <c r="C50" s="144"/>
      <c r="D50" s="144"/>
      <c r="E50" s="144"/>
      <c r="F50" s="144"/>
      <c r="G50" s="144"/>
      <c r="H50" s="144"/>
      <c r="I50" s="144"/>
      <c r="J50" s="257"/>
      <c r="K50" s="144"/>
      <c r="L50" s="144"/>
      <c r="M50" s="144"/>
      <c r="N50" s="144"/>
      <c r="O50" s="147"/>
    </row>
    <row r="51" spans="1:15" x14ac:dyDescent="0.25">
      <c r="B51" s="155"/>
      <c r="C51" s="155"/>
      <c r="D51" s="155"/>
      <c r="E51" s="8"/>
      <c r="H51" s="369"/>
      <c r="I51" s="369"/>
    </row>
    <row r="52" spans="1:15" ht="15.75" thickBot="1" x14ac:dyDescent="0.3">
      <c r="A52" t="s">
        <v>607</v>
      </c>
      <c r="B52" s="155"/>
      <c r="C52" s="155"/>
      <c r="D52" s="155"/>
      <c r="E52" s="8"/>
      <c r="H52" s="480" t="s">
        <v>610</v>
      </c>
      <c r="I52" s="480"/>
      <c r="J52" s="650">
        <v>10</v>
      </c>
      <c r="L52" s="41"/>
    </row>
    <row r="53" spans="1:15" ht="15.75" thickTop="1" x14ac:dyDescent="0.25">
      <c r="B53" s="155"/>
      <c r="C53" s="155"/>
      <c r="D53" s="155"/>
      <c r="E53" s="8"/>
      <c r="H53" s="480"/>
      <c r="I53" s="480"/>
      <c r="J53" s="650"/>
      <c r="L53" s="26"/>
      <c r="N53" s="651"/>
    </row>
    <row r="54" spans="1:15" x14ac:dyDescent="0.25">
      <c r="A54" s="656" t="s">
        <v>608</v>
      </c>
      <c r="B54" s="656"/>
      <c r="C54" s="656"/>
      <c r="D54" s="656"/>
      <c r="E54" s="10"/>
      <c r="H54" s="480"/>
      <c r="I54" s="480"/>
      <c r="J54" s="650"/>
      <c r="L54" s="26"/>
      <c r="N54" s="652"/>
    </row>
    <row r="55" spans="1:15" ht="15.75" thickBot="1" x14ac:dyDescent="0.3">
      <c r="A55" s="656"/>
      <c r="B55" s="656"/>
      <c r="C55" s="656"/>
      <c r="D55" s="656"/>
      <c r="H55" s="480"/>
      <c r="I55" s="480"/>
      <c r="J55" s="650"/>
      <c r="L55" s="26"/>
      <c r="N55" s="653"/>
    </row>
    <row r="56" spans="1:15" ht="15.75" customHeight="1" thickTop="1" x14ac:dyDescent="0.25">
      <c r="L56" s="26"/>
    </row>
    <row r="57" spans="1:15" ht="15.75" customHeight="1" x14ac:dyDescent="0.25">
      <c r="A57" s="656" t="s">
        <v>609</v>
      </c>
      <c r="B57" s="656"/>
      <c r="C57" s="656"/>
      <c r="D57" s="656"/>
      <c r="E57" s="10"/>
      <c r="H57" s="480" t="s">
        <v>611</v>
      </c>
      <c r="I57" s="480"/>
      <c r="J57" s="650">
        <v>0</v>
      </c>
      <c r="L57" s="26"/>
    </row>
    <row r="58" spans="1:15" ht="15.75" customHeight="1" x14ac:dyDescent="0.25">
      <c r="A58" s="656"/>
      <c r="B58" s="656"/>
      <c r="C58" s="656"/>
      <c r="D58" s="656"/>
      <c r="E58" s="8"/>
      <c r="H58" s="480"/>
      <c r="I58" s="480"/>
      <c r="J58" s="650"/>
      <c r="L58" s="26"/>
    </row>
    <row r="59" spans="1:15" ht="15.75" customHeight="1" x14ac:dyDescent="0.25">
      <c r="A59" s="656"/>
      <c r="B59" s="656"/>
      <c r="C59" s="656"/>
      <c r="D59" s="656"/>
      <c r="E59" s="8"/>
      <c r="H59" s="480"/>
      <c r="I59" s="480"/>
      <c r="J59" s="650"/>
      <c r="L59" s="26"/>
    </row>
    <row r="60" spans="1:15" ht="15.75" customHeight="1" x14ac:dyDescent="0.25">
      <c r="A60" s="464"/>
      <c r="B60" s="464"/>
      <c r="C60" s="464"/>
      <c r="D60" s="464"/>
      <c r="E60" s="8"/>
      <c r="H60" s="480"/>
      <c r="I60" s="480"/>
      <c r="J60" s="650"/>
      <c r="L60" s="26"/>
    </row>
    <row r="61" spans="1:15" ht="16.5" customHeight="1" x14ac:dyDescent="0.25">
      <c r="A61" s="464"/>
      <c r="B61" s="464"/>
      <c r="C61" s="464"/>
      <c r="D61" s="464"/>
      <c r="E61" s="8"/>
    </row>
    <row r="62" spans="1:15" x14ac:dyDescent="0.25">
      <c r="A62" s="143" t="s">
        <v>612</v>
      </c>
      <c r="B62" s="144"/>
      <c r="C62" s="144"/>
      <c r="D62" s="144"/>
      <c r="E62" s="144"/>
      <c r="F62" s="144"/>
      <c r="G62" s="144"/>
      <c r="H62" s="144"/>
      <c r="I62" s="144"/>
      <c r="J62" s="257"/>
      <c r="K62" s="144"/>
      <c r="L62" s="144"/>
      <c r="M62" s="144"/>
      <c r="N62" s="144"/>
      <c r="O62" s="147"/>
    </row>
    <row r="63" spans="1:15" ht="15.75" customHeight="1" x14ac:dyDescent="0.25">
      <c r="A63" s="464"/>
      <c r="B63" s="464"/>
      <c r="C63" s="464"/>
      <c r="D63" s="464"/>
      <c r="E63" s="8"/>
    </row>
    <row r="64" spans="1:15" x14ac:dyDescent="0.25">
      <c r="A64" s="486" t="s">
        <v>613</v>
      </c>
      <c r="B64" s="486"/>
      <c r="C64" s="486"/>
      <c r="D64" s="486"/>
      <c r="E64" s="8"/>
      <c r="H64" s="480" t="s">
        <v>615</v>
      </c>
      <c r="I64" s="480"/>
      <c r="J64" s="650">
        <v>10</v>
      </c>
      <c r="L64" s="41"/>
    </row>
    <row r="65" spans="1:15" ht="15.75" thickBot="1" x14ac:dyDescent="0.3">
      <c r="A65" s="486"/>
      <c r="B65" s="486"/>
      <c r="C65" s="486"/>
      <c r="D65" s="486"/>
      <c r="E65" s="8"/>
      <c r="H65" s="480"/>
      <c r="I65" s="480"/>
      <c r="J65" s="650"/>
      <c r="L65" s="41"/>
    </row>
    <row r="66" spans="1:15" ht="15.75" thickTop="1" x14ac:dyDescent="0.25">
      <c r="B66" s="155"/>
      <c r="C66" s="155"/>
      <c r="D66" s="155"/>
      <c r="E66" s="8"/>
      <c r="H66" s="480"/>
      <c r="I66" s="480"/>
      <c r="J66" s="650"/>
      <c r="L66" s="26"/>
      <c r="N66" s="651"/>
    </row>
    <row r="67" spans="1:15" x14ac:dyDescent="0.25">
      <c r="A67" s="523" t="s">
        <v>618</v>
      </c>
      <c r="B67" s="523"/>
      <c r="C67" s="523"/>
      <c r="D67" s="523"/>
      <c r="E67" s="654"/>
      <c r="H67" s="480"/>
      <c r="I67" s="480"/>
      <c r="J67" s="650"/>
      <c r="L67" s="26"/>
      <c r="N67" s="652"/>
    </row>
    <row r="68" spans="1:15" ht="27" customHeight="1" thickBot="1" x14ac:dyDescent="0.3">
      <c r="A68" s="523"/>
      <c r="B68" s="523"/>
      <c r="C68" s="523"/>
      <c r="D68" s="523"/>
      <c r="E68" s="655"/>
      <c r="H68" s="480"/>
      <c r="I68" s="480"/>
      <c r="J68" s="650"/>
      <c r="L68" s="26"/>
      <c r="N68" s="653"/>
    </row>
    <row r="69" spans="1:15" ht="34.5" customHeight="1" thickTop="1" x14ac:dyDescent="0.25">
      <c r="A69" s="523"/>
      <c r="B69" s="523"/>
      <c r="C69" s="523"/>
      <c r="D69" s="523"/>
      <c r="H69" s="369"/>
      <c r="I69" s="369"/>
      <c r="L69" s="26"/>
      <c r="N69" s="389"/>
    </row>
    <row r="70" spans="1:15" ht="15.75" customHeight="1" x14ac:dyDescent="0.25">
      <c r="L70" s="26"/>
    </row>
    <row r="71" spans="1:15" ht="15.75" customHeight="1" x14ac:dyDescent="0.25">
      <c r="A71" s="523" t="s">
        <v>619</v>
      </c>
      <c r="B71" s="523"/>
      <c r="C71" s="523"/>
      <c r="D71" s="523"/>
      <c r="E71" s="654"/>
      <c r="H71" s="480" t="s">
        <v>614</v>
      </c>
      <c r="I71" s="480"/>
      <c r="J71" s="650">
        <v>0</v>
      </c>
      <c r="L71" s="26"/>
    </row>
    <row r="72" spans="1:15" ht="15.75" customHeight="1" x14ac:dyDescent="0.25">
      <c r="A72" s="523"/>
      <c r="B72" s="523"/>
      <c r="C72" s="523"/>
      <c r="D72" s="523"/>
      <c r="E72" s="655"/>
      <c r="H72" s="480"/>
      <c r="I72" s="480"/>
      <c r="J72" s="650"/>
      <c r="L72" s="26"/>
    </row>
    <row r="73" spans="1:15" ht="24" customHeight="1" x14ac:dyDescent="0.25">
      <c r="A73" s="523"/>
      <c r="B73" s="523"/>
      <c r="C73" s="523"/>
      <c r="D73" s="523"/>
      <c r="E73" s="8"/>
      <c r="H73" s="480"/>
      <c r="I73" s="480"/>
      <c r="J73" s="650"/>
      <c r="L73" s="26"/>
    </row>
    <row r="74" spans="1:15" ht="24.75" customHeight="1" x14ac:dyDescent="0.25">
      <c r="A74" s="523"/>
      <c r="B74" s="523"/>
      <c r="C74" s="523"/>
      <c r="D74" s="523"/>
      <c r="E74" s="8"/>
      <c r="H74" s="480"/>
      <c r="I74" s="480"/>
      <c r="J74" s="650"/>
      <c r="L74" s="26"/>
    </row>
    <row r="75" spans="1:15" ht="15.75" customHeight="1" x14ac:dyDescent="0.25"/>
    <row r="76" spans="1:15" ht="16.5" customHeight="1" x14ac:dyDescent="0.25">
      <c r="A76" s="239"/>
      <c r="B76" s="239"/>
      <c r="C76" s="239"/>
      <c r="D76" s="239"/>
      <c r="E76" s="239"/>
      <c r="F76" s="239"/>
      <c r="G76" s="239"/>
      <c r="H76" s="239"/>
      <c r="I76" s="239"/>
      <c r="J76" s="406"/>
      <c r="K76" s="239"/>
      <c r="L76" s="239"/>
      <c r="M76" s="239"/>
      <c r="N76" s="239"/>
      <c r="O76" s="239"/>
    </row>
    <row r="77" spans="1:15" ht="18.75" x14ac:dyDescent="0.3">
      <c r="A77" s="555" t="s">
        <v>124</v>
      </c>
      <c r="B77" s="555"/>
      <c r="C77" s="555"/>
      <c r="D77" s="555"/>
      <c r="E77" s="555"/>
      <c r="F77" s="555"/>
      <c r="G77" s="555"/>
      <c r="H77" s="555"/>
      <c r="I77" s="555"/>
      <c r="J77" s="555"/>
      <c r="K77" s="555"/>
      <c r="L77" s="555"/>
      <c r="M77" s="555"/>
      <c r="N77" s="555"/>
      <c r="O77" s="555"/>
    </row>
    <row r="78" spans="1:15" ht="18.75" x14ac:dyDescent="0.3">
      <c r="A78" s="555"/>
      <c r="B78" s="555"/>
      <c r="C78" s="555"/>
      <c r="D78" s="545" t="s">
        <v>125</v>
      </c>
      <c r="E78" s="545"/>
      <c r="F78" s="545"/>
      <c r="G78" s="19">
        <f>J83+J90+J96+J103</f>
        <v>40</v>
      </c>
      <c r="H78" s="20"/>
      <c r="J78" s="393"/>
      <c r="K78" s="646" t="s">
        <v>126</v>
      </c>
      <c r="L78" s="646"/>
      <c r="M78" s="664"/>
      <c r="N78" s="64">
        <f>N82+N90+N97+N102</f>
        <v>0</v>
      </c>
    </row>
    <row r="79" spans="1:15" ht="39" customHeight="1" x14ac:dyDescent="0.25">
      <c r="A79" t="s">
        <v>28</v>
      </c>
      <c r="D79" t="s">
        <v>29</v>
      </c>
      <c r="G79" t="s">
        <v>117</v>
      </c>
      <c r="I79" s="2" t="s">
        <v>31</v>
      </c>
      <c r="J79" s="375" t="s">
        <v>32</v>
      </c>
      <c r="K79" s="1"/>
      <c r="L79" s="2" t="s">
        <v>33</v>
      </c>
      <c r="M79" s="2"/>
      <c r="N79" s="61" t="s">
        <v>34</v>
      </c>
      <c r="O79" s="61"/>
    </row>
    <row r="80" spans="1:15" x14ac:dyDescent="0.25">
      <c r="A80" s="143" t="s">
        <v>212</v>
      </c>
      <c r="B80" s="144"/>
      <c r="C80" s="144"/>
      <c r="D80" s="144"/>
      <c r="E80" s="144"/>
      <c r="F80" s="144"/>
      <c r="G80" s="144"/>
      <c r="H80" s="144"/>
      <c r="I80" s="145"/>
      <c r="J80" s="257"/>
      <c r="K80" s="144"/>
      <c r="L80" s="146"/>
      <c r="M80" s="144"/>
      <c r="N80" s="144"/>
      <c r="O80" s="147"/>
    </row>
    <row r="81" spans="1:15" ht="15.75" thickBot="1" x14ac:dyDescent="0.3">
      <c r="A81" s="37"/>
      <c r="B81" s="8"/>
      <c r="C81" s="8"/>
      <c r="D81" s="8"/>
      <c r="E81" s="8"/>
      <c r="F81" s="8"/>
      <c r="G81" s="8"/>
      <c r="H81" s="8"/>
      <c r="I81" s="13"/>
      <c r="J81" s="439"/>
      <c r="K81" s="8"/>
      <c r="L81" s="8"/>
      <c r="M81" s="8"/>
      <c r="N81" s="8"/>
      <c r="O81" s="8"/>
    </row>
    <row r="82" spans="1:15" x14ac:dyDescent="0.25">
      <c r="A82" s="563" t="s">
        <v>127</v>
      </c>
      <c r="B82" s="563"/>
      <c r="C82" s="563"/>
      <c r="D82" s="684" t="s">
        <v>534</v>
      </c>
      <c r="E82" s="8"/>
      <c r="F82" s="8"/>
      <c r="G82" s="8"/>
      <c r="H82" s="8"/>
      <c r="I82" s="8" t="s">
        <v>128</v>
      </c>
      <c r="J82" s="439">
        <v>0</v>
      </c>
      <c r="K82" s="8"/>
      <c r="L82" s="32"/>
      <c r="M82" s="8"/>
      <c r="N82" s="509"/>
      <c r="O82" s="8"/>
    </row>
    <row r="83" spans="1:15" ht="15.75" thickBot="1" x14ac:dyDescent="0.3">
      <c r="A83" s="563"/>
      <c r="B83" s="563"/>
      <c r="C83" s="563"/>
      <c r="D83" s="684"/>
      <c r="I83" t="s">
        <v>129</v>
      </c>
      <c r="J83" s="299">
        <v>10</v>
      </c>
      <c r="L83" s="26"/>
      <c r="N83" s="510"/>
    </row>
    <row r="84" spans="1:15" ht="13.5" customHeight="1" x14ac:dyDescent="0.25">
      <c r="A84" s="563"/>
      <c r="B84" s="563"/>
      <c r="C84" s="563"/>
      <c r="D84" s="684"/>
    </row>
    <row r="85" spans="1:15" ht="18" customHeight="1" x14ac:dyDescent="0.25">
      <c r="A85" s="563"/>
      <c r="B85" s="563"/>
      <c r="C85" s="563"/>
    </row>
    <row r="86" spans="1:15" ht="18" customHeight="1" x14ac:dyDescent="0.25"/>
    <row r="87" spans="1:15" ht="17.25" customHeight="1" x14ac:dyDescent="0.25">
      <c r="A87" s="143" t="s">
        <v>213</v>
      </c>
      <c r="B87" s="144"/>
      <c r="C87" s="144"/>
      <c r="D87" s="144"/>
      <c r="E87" s="144"/>
      <c r="F87" s="144"/>
      <c r="G87" s="144"/>
      <c r="H87" s="144"/>
      <c r="I87" s="145"/>
      <c r="J87" s="257"/>
      <c r="K87" s="144"/>
      <c r="L87" s="146"/>
      <c r="M87" s="144"/>
      <c r="N87" s="144"/>
      <c r="O87" s="147"/>
    </row>
    <row r="88" spans="1:15" ht="17.25" customHeight="1" x14ac:dyDescent="0.25">
      <c r="A88" s="37"/>
      <c r="B88" s="8"/>
      <c r="C88" s="8"/>
      <c r="D88" s="8"/>
      <c r="E88" s="8"/>
      <c r="F88" s="8"/>
      <c r="G88" s="8"/>
      <c r="H88" s="8"/>
      <c r="I88" s="13"/>
      <c r="J88" s="439"/>
      <c r="K88" s="8"/>
      <c r="L88" s="8"/>
      <c r="M88" s="8"/>
      <c r="N88" s="8"/>
      <c r="O88" s="8"/>
    </row>
    <row r="89" spans="1:15" ht="17.25" customHeight="1" thickBot="1" x14ac:dyDescent="0.3">
      <c r="A89" s="563" t="s">
        <v>130</v>
      </c>
      <c r="B89" s="563"/>
      <c r="C89" s="563"/>
      <c r="D89" s="684" t="s">
        <v>534</v>
      </c>
      <c r="E89" s="8"/>
      <c r="F89" s="8"/>
      <c r="G89" s="8"/>
      <c r="H89" s="8"/>
      <c r="I89" s="8" t="s">
        <v>128</v>
      </c>
      <c r="J89" s="439">
        <v>0</v>
      </c>
      <c r="K89" s="8"/>
      <c r="L89" s="32"/>
      <c r="M89" s="8"/>
      <c r="N89" s="8"/>
      <c r="O89" s="8"/>
    </row>
    <row r="90" spans="1:15" ht="22.5" customHeight="1" thickTop="1" thickBot="1" x14ac:dyDescent="0.3">
      <c r="A90" s="563"/>
      <c r="B90" s="563"/>
      <c r="C90" s="563"/>
      <c r="D90" s="684"/>
      <c r="I90" t="s">
        <v>129</v>
      </c>
      <c r="J90" s="299">
        <v>10</v>
      </c>
      <c r="L90" s="26"/>
      <c r="N90" s="6"/>
    </row>
    <row r="91" spans="1:15" ht="26.25" customHeight="1" thickTop="1" x14ac:dyDescent="0.25">
      <c r="A91" s="563"/>
      <c r="B91" s="563"/>
      <c r="C91" s="563"/>
      <c r="D91" s="684"/>
    </row>
    <row r="92" spans="1:15" ht="18" customHeight="1" x14ac:dyDescent="0.25">
      <c r="A92" s="563"/>
      <c r="B92" s="563"/>
      <c r="C92" s="563"/>
      <c r="D92" s="684"/>
    </row>
    <row r="93" spans="1:15" ht="18" customHeight="1" x14ac:dyDescent="0.25">
      <c r="A93" s="385"/>
      <c r="B93" s="385"/>
      <c r="C93" s="385"/>
      <c r="D93" s="388"/>
    </row>
    <row r="94" spans="1:15" ht="21" customHeight="1" x14ac:dyDescent="0.25">
      <c r="A94" s="685" t="s">
        <v>214</v>
      </c>
      <c r="B94" s="686"/>
      <c r="C94" s="686"/>
      <c r="D94" s="686"/>
      <c r="E94" s="144"/>
      <c r="F94" s="144"/>
      <c r="G94" s="144"/>
      <c r="H94" s="144"/>
      <c r="I94" s="144"/>
      <c r="J94" s="257"/>
      <c r="K94" s="144"/>
      <c r="L94" s="144"/>
      <c r="M94" s="144"/>
      <c r="N94" s="144"/>
      <c r="O94" s="147"/>
    </row>
    <row r="95" spans="1:15" ht="17.25" customHeight="1" x14ac:dyDescent="0.25">
      <c r="A95" s="62"/>
      <c r="B95" s="62"/>
      <c r="C95" s="62"/>
      <c r="D95" s="62"/>
    </row>
    <row r="96" spans="1:15" ht="33" customHeight="1" thickBot="1" x14ac:dyDescent="0.3">
      <c r="A96" s="563" t="s">
        <v>131</v>
      </c>
      <c r="B96" s="563"/>
      <c r="C96" s="563"/>
      <c r="D96" s="684" t="s">
        <v>132</v>
      </c>
      <c r="E96" s="684"/>
      <c r="I96" s="2" t="s">
        <v>133</v>
      </c>
      <c r="J96" s="299">
        <v>10</v>
      </c>
      <c r="L96" s="26"/>
    </row>
    <row r="97" spans="1:15" ht="33" customHeight="1" thickTop="1" thickBot="1" x14ac:dyDescent="0.3">
      <c r="A97" s="563"/>
      <c r="B97" s="563"/>
      <c r="C97" s="563"/>
      <c r="D97" s="684" t="s">
        <v>134</v>
      </c>
      <c r="E97" s="684"/>
      <c r="G97" s="44"/>
      <c r="I97" s="2" t="s">
        <v>135</v>
      </c>
      <c r="J97" s="299">
        <v>5</v>
      </c>
      <c r="L97" s="32"/>
      <c r="N97" s="6"/>
    </row>
    <row r="98" spans="1:15" ht="15.75" customHeight="1" thickTop="1" x14ac:dyDescent="0.25">
      <c r="I98" s="2" t="s">
        <v>136</v>
      </c>
      <c r="J98" s="299">
        <v>0</v>
      </c>
      <c r="L98" s="26"/>
    </row>
    <row r="99" spans="1:15" ht="18.75" customHeight="1" x14ac:dyDescent="0.25">
      <c r="D99" s="13"/>
    </row>
    <row r="100" spans="1:15" ht="18" customHeight="1" x14ac:dyDescent="0.25">
      <c r="A100" s="143" t="s">
        <v>215</v>
      </c>
      <c r="B100" s="144"/>
      <c r="C100" s="144"/>
      <c r="D100" s="250"/>
      <c r="E100" s="144"/>
      <c r="F100" s="144"/>
      <c r="G100" s="144"/>
      <c r="H100" s="144"/>
      <c r="I100" s="144"/>
      <c r="J100" s="257"/>
      <c r="K100" s="144"/>
      <c r="L100" s="144"/>
      <c r="M100" s="144"/>
      <c r="N100" s="144"/>
      <c r="O100" s="147"/>
    </row>
    <row r="101" spans="1:15" ht="17.25" customHeight="1" thickBot="1" x14ac:dyDescent="0.3">
      <c r="A101" s="36"/>
      <c r="B101" s="36"/>
      <c r="C101" s="36"/>
      <c r="D101" s="66"/>
      <c r="E101" s="36"/>
      <c r="F101" s="36"/>
      <c r="G101" s="36"/>
      <c r="H101" s="36"/>
      <c r="I101" s="36"/>
      <c r="J101" s="258"/>
      <c r="K101" s="36"/>
      <c r="L101" s="36"/>
      <c r="M101" s="36"/>
      <c r="N101" s="36"/>
      <c r="O101" s="36"/>
    </row>
    <row r="102" spans="1:15" ht="20.25" customHeight="1" x14ac:dyDescent="0.25">
      <c r="A102" s="683" t="s">
        <v>137</v>
      </c>
      <c r="B102" s="683"/>
      <c r="C102" s="683"/>
      <c r="D102" s="684" t="s">
        <v>532</v>
      </c>
      <c r="E102" s="8"/>
      <c r="F102" s="8"/>
      <c r="G102" s="8"/>
      <c r="H102" s="8"/>
      <c r="I102" s="8" t="s">
        <v>128</v>
      </c>
      <c r="J102" s="439">
        <v>0</v>
      </c>
      <c r="K102" s="8"/>
      <c r="L102" s="8"/>
      <c r="M102" s="8"/>
      <c r="N102" s="525"/>
      <c r="O102" s="36"/>
    </row>
    <row r="103" spans="1:15" ht="15.75" thickBot="1" x14ac:dyDescent="0.3">
      <c r="A103" s="683"/>
      <c r="B103" s="683"/>
      <c r="C103" s="683"/>
      <c r="D103" s="684"/>
      <c r="G103" s="26"/>
      <c r="I103" t="s">
        <v>129</v>
      </c>
      <c r="J103" s="299">
        <v>10</v>
      </c>
      <c r="L103" s="26"/>
      <c r="N103" s="527"/>
      <c r="O103" s="36"/>
    </row>
    <row r="104" spans="1:15" x14ac:dyDescent="0.25">
      <c r="A104" s="683"/>
      <c r="B104" s="683"/>
      <c r="C104" s="683"/>
      <c r="D104" s="62"/>
    </row>
    <row r="105" spans="1:15" x14ac:dyDescent="0.25">
      <c r="A105" s="683"/>
      <c r="B105" s="683"/>
      <c r="C105" s="683"/>
      <c r="D105" s="388"/>
    </row>
    <row r="106" spans="1:15" x14ac:dyDescent="0.25">
      <c r="D106" s="388"/>
    </row>
    <row r="107" spans="1:15" x14ac:dyDescent="0.25">
      <c r="A107" s="239"/>
      <c r="B107" s="239"/>
      <c r="C107" s="239"/>
      <c r="D107" s="252"/>
      <c r="E107" s="239"/>
      <c r="F107" s="239"/>
      <c r="G107" s="239"/>
      <c r="H107" s="239"/>
      <c r="I107" s="239"/>
      <c r="J107" s="406"/>
      <c r="K107" s="239"/>
      <c r="L107" s="239"/>
      <c r="M107" s="239"/>
      <c r="N107" s="239"/>
      <c r="O107" s="239"/>
    </row>
    <row r="108" spans="1:15" ht="18.75" x14ac:dyDescent="0.3">
      <c r="A108" s="555" t="s">
        <v>138</v>
      </c>
      <c r="B108" s="555"/>
      <c r="C108" s="555"/>
      <c r="D108" s="555"/>
      <c r="E108" s="555"/>
      <c r="F108" s="555"/>
      <c r="G108" s="555"/>
      <c r="H108" s="555"/>
      <c r="I108" s="555"/>
      <c r="J108" s="555"/>
      <c r="K108" s="555"/>
      <c r="L108" s="555"/>
      <c r="M108" s="555"/>
      <c r="N108" s="555"/>
      <c r="O108" s="555"/>
    </row>
    <row r="109" spans="1:15" ht="18.75" x14ac:dyDescent="0.3">
      <c r="A109" s="555"/>
      <c r="B109" s="555"/>
      <c r="C109" s="555"/>
      <c r="D109" s="545" t="s">
        <v>139</v>
      </c>
      <c r="E109" s="545"/>
      <c r="F109" s="545"/>
      <c r="G109" s="19">
        <f>J114+J119+J125+J131</f>
        <v>35</v>
      </c>
      <c r="H109" s="20"/>
      <c r="J109" s="393"/>
      <c r="K109" s="646" t="s">
        <v>140</v>
      </c>
      <c r="L109" s="646"/>
      <c r="M109" s="664"/>
      <c r="N109" s="64">
        <f>N114+N119+N125+N130</f>
        <v>0</v>
      </c>
    </row>
    <row r="110" spans="1:15" ht="35.25" customHeight="1" x14ac:dyDescent="0.25">
      <c r="A110" t="s">
        <v>28</v>
      </c>
      <c r="D110" t="s">
        <v>29</v>
      </c>
      <c r="G110" t="s">
        <v>117</v>
      </c>
      <c r="I110" s="2" t="s">
        <v>31</v>
      </c>
      <c r="J110" s="375" t="s">
        <v>32</v>
      </c>
      <c r="K110" s="1"/>
      <c r="L110" s="2" t="s">
        <v>33</v>
      </c>
      <c r="M110" s="2"/>
      <c r="N110" s="61" t="s">
        <v>34</v>
      </c>
      <c r="O110" s="61"/>
    </row>
    <row r="111" spans="1:15" x14ac:dyDescent="0.25">
      <c r="A111" s="143" t="s">
        <v>216</v>
      </c>
      <c r="B111" s="144"/>
      <c r="C111" s="144"/>
      <c r="D111" s="144"/>
      <c r="E111" s="144"/>
      <c r="F111" s="144"/>
      <c r="G111" s="144"/>
      <c r="H111" s="144"/>
      <c r="I111" s="145"/>
      <c r="J111" s="257"/>
      <c r="K111" s="144"/>
      <c r="L111" s="146"/>
      <c r="M111" s="144"/>
      <c r="N111" s="144"/>
      <c r="O111" s="147"/>
    </row>
    <row r="113" spans="1:15" ht="33" customHeight="1" thickBot="1" x14ac:dyDescent="0.3">
      <c r="A113" s="683" t="s">
        <v>141</v>
      </c>
      <c r="B113" s="683"/>
      <c r="C113" s="683"/>
      <c r="D113" s="684" t="s">
        <v>532</v>
      </c>
      <c r="E113" s="8"/>
      <c r="F113" s="8"/>
      <c r="G113" s="8"/>
      <c r="H113" s="8"/>
      <c r="I113" s="8" t="s">
        <v>128</v>
      </c>
      <c r="J113" s="439">
        <v>0</v>
      </c>
      <c r="K113" s="8"/>
      <c r="L113" s="8"/>
      <c r="M113" s="8"/>
      <c r="N113" s="8"/>
    </row>
    <row r="114" spans="1:15" ht="46.5" customHeight="1" thickTop="1" thickBot="1" x14ac:dyDescent="0.3">
      <c r="A114" s="683"/>
      <c r="B114" s="683"/>
      <c r="C114" s="683"/>
      <c r="D114" s="684"/>
      <c r="G114" s="26"/>
      <c r="I114" t="s">
        <v>129</v>
      </c>
      <c r="J114" s="299">
        <v>15</v>
      </c>
      <c r="L114" s="26"/>
      <c r="N114" s="6"/>
    </row>
    <row r="115" spans="1:15" ht="28.5" customHeight="1" thickTop="1" x14ac:dyDescent="0.25"/>
    <row r="116" spans="1:15" x14ac:dyDescent="0.25">
      <c r="A116" s="143" t="s">
        <v>217</v>
      </c>
      <c r="B116" s="144"/>
      <c r="C116" s="144"/>
      <c r="D116" s="144"/>
      <c r="E116" s="144"/>
      <c r="F116" s="144"/>
      <c r="G116" s="144"/>
      <c r="H116" s="144"/>
      <c r="I116" s="145"/>
      <c r="J116" s="257"/>
      <c r="K116" s="144"/>
      <c r="L116" s="146"/>
      <c r="M116" s="144"/>
      <c r="N116" s="144"/>
      <c r="O116" s="147"/>
    </row>
    <row r="118" spans="1:15" ht="20.25" customHeight="1" thickBot="1" x14ac:dyDescent="0.3">
      <c r="A118" s="713" t="s">
        <v>142</v>
      </c>
      <c r="B118" s="713"/>
      <c r="C118" s="713"/>
      <c r="D118" s="714" t="s">
        <v>535</v>
      </c>
      <c r="E118" s="8"/>
      <c r="F118" s="8"/>
      <c r="G118" s="8"/>
      <c r="H118" s="8"/>
      <c r="I118" s="8" t="s">
        <v>128</v>
      </c>
      <c r="J118" s="439">
        <v>0</v>
      </c>
      <c r="K118" s="8"/>
      <c r="L118" s="8"/>
      <c r="M118" s="8"/>
      <c r="N118" s="8"/>
    </row>
    <row r="119" spans="1:15" ht="45" customHeight="1" thickTop="1" thickBot="1" x14ac:dyDescent="0.3">
      <c r="A119" s="713"/>
      <c r="B119" s="713"/>
      <c r="C119" s="713"/>
      <c r="D119" s="714"/>
      <c r="G119" s="26"/>
      <c r="I119" t="s">
        <v>129</v>
      </c>
      <c r="J119" s="299">
        <v>5</v>
      </c>
      <c r="L119" s="26"/>
      <c r="N119" s="6"/>
    </row>
    <row r="120" spans="1:15" ht="18" customHeight="1" thickTop="1" x14ac:dyDescent="0.25">
      <c r="A120" s="713"/>
      <c r="B120" s="713"/>
      <c r="C120" s="713"/>
      <c r="D120" s="714"/>
    </row>
    <row r="121" spans="1:15" ht="18" customHeight="1" x14ac:dyDescent="0.25"/>
    <row r="122" spans="1:15" ht="18.75" customHeight="1" x14ac:dyDescent="0.25">
      <c r="A122" s="143" t="s">
        <v>218</v>
      </c>
      <c r="B122" s="144"/>
      <c r="C122" s="144"/>
      <c r="D122" s="144"/>
      <c r="E122" s="144"/>
      <c r="F122" s="144"/>
      <c r="G122" s="144"/>
      <c r="H122" s="144"/>
      <c r="I122" s="144"/>
      <c r="J122" s="257"/>
      <c r="K122" s="144"/>
      <c r="L122" s="144"/>
      <c r="M122" s="144"/>
      <c r="N122" s="144"/>
      <c r="O122" s="147"/>
    </row>
    <row r="123" spans="1:15" ht="16.899999999999999" customHeight="1" x14ac:dyDescent="0.25"/>
    <row r="124" spans="1:15" ht="30" customHeight="1" thickBot="1" x14ac:dyDescent="0.3">
      <c r="A124" s="710" t="s">
        <v>143</v>
      </c>
      <c r="B124" s="710"/>
      <c r="C124" s="710"/>
      <c r="D124" s="714" t="s">
        <v>536</v>
      </c>
      <c r="E124" s="8"/>
      <c r="F124" s="8"/>
      <c r="G124" s="26"/>
      <c r="H124" s="8"/>
      <c r="I124" s="8" t="s">
        <v>128</v>
      </c>
      <c r="J124" s="439">
        <v>0</v>
      </c>
      <c r="K124" s="8"/>
      <c r="L124" s="26"/>
      <c r="M124" s="8"/>
      <c r="N124" s="8"/>
    </row>
    <row r="125" spans="1:15" ht="36" customHeight="1" thickTop="1" thickBot="1" x14ac:dyDescent="0.3">
      <c r="A125" s="710"/>
      <c r="B125" s="710"/>
      <c r="C125" s="710"/>
      <c r="D125" s="714"/>
      <c r="G125" s="26"/>
      <c r="I125" t="s">
        <v>129</v>
      </c>
      <c r="J125" s="299">
        <v>10</v>
      </c>
      <c r="L125" s="26"/>
      <c r="N125" s="6"/>
    </row>
    <row r="126" spans="1:15" ht="16.5" customHeight="1" thickTop="1" x14ac:dyDescent="0.25">
      <c r="A126" s="710"/>
      <c r="B126" s="710"/>
      <c r="C126" s="710"/>
      <c r="D126" s="714"/>
      <c r="N126" s="8"/>
    </row>
    <row r="127" spans="1:15" ht="16.5" customHeight="1" x14ac:dyDescent="0.25">
      <c r="A127" s="388"/>
      <c r="B127" s="388"/>
      <c r="C127" s="388"/>
      <c r="D127" s="388"/>
      <c r="N127" s="8"/>
    </row>
    <row r="128" spans="1:15" ht="18" customHeight="1" x14ac:dyDescent="0.25">
      <c r="A128" s="143" t="s">
        <v>219</v>
      </c>
      <c r="B128" s="144"/>
      <c r="C128" s="144"/>
      <c r="D128" s="144"/>
      <c r="E128" s="144"/>
      <c r="F128" s="144"/>
      <c r="G128" s="144"/>
      <c r="H128" s="144"/>
      <c r="I128" s="144"/>
      <c r="J128" s="257"/>
      <c r="K128" s="144"/>
      <c r="L128" s="144"/>
      <c r="M128" s="144"/>
      <c r="N128" s="144"/>
      <c r="O128" s="147"/>
    </row>
    <row r="129" spans="1:15" ht="16.899999999999999" customHeight="1" thickBot="1" x14ac:dyDescent="0.3"/>
    <row r="130" spans="1:15" ht="35.25" customHeight="1" thickTop="1" thickBot="1" x14ac:dyDescent="0.3">
      <c r="A130" s="520" t="s">
        <v>113</v>
      </c>
      <c r="B130" s="520"/>
      <c r="C130" s="520"/>
      <c r="D130" s="532" t="s">
        <v>195</v>
      </c>
      <c r="E130" s="532"/>
      <c r="I130" s="2" t="s">
        <v>114</v>
      </c>
      <c r="J130" s="299">
        <v>0</v>
      </c>
      <c r="L130" s="26"/>
      <c r="N130" s="6"/>
    </row>
    <row r="131" spans="1:15" ht="30" customHeight="1" thickTop="1" x14ac:dyDescent="0.25">
      <c r="A131" s="520"/>
      <c r="B131" s="520"/>
      <c r="C131" s="520"/>
      <c r="D131" s="532"/>
      <c r="E131" s="532"/>
      <c r="I131" s="2" t="s">
        <v>115</v>
      </c>
      <c r="J131" s="299">
        <v>5</v>
      </c>
      <c r="L131" s="26"/>
      <c r="N131" s="8"/>
    </row>
    <row r="132" spans="1:15" ht="15.75" customHeight="1" x14ac:dyDescent="0.25"/>
    <row r="133" spans="1:15" ht="17.25" customHeight="1" x14ac:dyDescent="0.25">
      <c r="A133" s="188"/>
      <c r="B133" s="188"/>
      <c r="C133" s="188"/>
      <c r="D133" s="188"/>
      <c r="E133" s="188"/>
      <c r="F133" s="188"/>
      <c r="G133" s="188"/>
      <c r="H133" s="188"/>
      <c r="I133" s="188"/>
      <c r="J133" s="267"/>
      <c r="K133" s="188"/>
      <c r="L133" s="188"/>
      <c r="M133" s="188"/>
      <c r="N133" s="188"/>
      <c r="O133" s="188"/>
    </row>
    <row r="134" spans="1:15" ht="18.75" customHeight="1" x14ac:dyDescent="0.3">
      <c r="A134" s="555" t="s">
        <v>55</v>
      </c>
      <c r="B134" s="555"/>
      <c r="C134" s="555"/>
      <c r="D134" s="555"/>
      <c r="E134" s="555"/>
      <c r="F134" s="555"/>
      <c r="G134" s="555"/>
      <c r="H134" s="555"/>
      <c r="I134" s="555"/>
      <c r="J134" s="555"/>
      <c r="K134" s="555"/>
      <c r="L134" s="555"/>
      <c r="M134" s="555"/>
      <c r="N134" s="555"/>
      <c r="O134" s="555"/>
    </row>
    <row r="135" spans="1:15" ht="18.75" x14ac:dyDescent="0.3">
      <c r="A135" s="681"/>
      <c r="B135" s="681"/>
      <c r="C135" s="681"/>
      <c r="D135" s="682" t="s">
        <v>56</v>
      </c>
      <c r="E135" s="682"/>
      <c r="F135" s="682"/>
      <c r="G135" s="666">
        <v>40</v>
      </c>
      <c r="H135" s="666"/>
      <c r="I135" s="89"/>
      <c r="J135" s="582" t="s">
        <v>57</v>
      </c>
      <c r="K135" s="582"/>
      <c r="L135" s="582"/>
      <c r="M135" s="582"/>
      <c r="N135" s="90">
        <f>N140+N148+N158</f>
        <v>0</v>
      </c>
    </row>
    <row r="136" spans="1:15" ht="45" x14ac:dyDescent="0.25">
      <c r="A136" s="84" t="s">
        <v>28</v>
      </c>
      <c r="B136" s="84"/>
      <c r="C136" s="84"/>
      <c r="D136" s="84" t="s">
        <v>29</v>
      </c>
      <c r="E136" s="84"/>
      <c r="F136" s="84"/>
      <c r="G136" s="92" t="s">
        <v>30</v>
      </c>
      <c r="H136" s="84"/>
      <c r="I136" s="92" t="s">
        <v>31</v>
      </c>
      <c r="J136" s="374" t="s">
        <v>32</v>
      </c>
      <c r="K136" s="89"/>
      <c r="L136" s="92" t="s">
        <v>33</v>
      </c>
      <c r="M136" s="92"/>
      <c r="N136" s="85" t="s">
        <v>34</v>
      </c>
    </row>
    <row r="137" spans="1:15" x14ac:dyDescent="0.25">
      <c r="A137" s="187" t="s">
        <v>221</v>
      </c>
      <c r="B137" s="251"/>
      <c r="C137" s="251"/>
      <c r="D137" s="251"/>
      <c r="E137" s="251"/>
      <c r="F137" s="251"/>
      <c r="G137" s="251"/>
      <c r="H137" s="251"/>
      <c r="I137" s="251"/>
      <c r="J137" s="440"/>
      <c r="K137" s="251"/>
      <c r="L137" s="251"/>
      <c r="M137" s="251"/>
      <c r="N137" s="251"/>
      <c r="O137" s="147"/>
    </row>
    <row r="138" spans="1:15" x14ac:dyDescent="0.25">
      <c r="A138" s="80"/>
      <c r="B138" s="80"/>
      <c r="C138" s="80"/>
      <c r="D138" s="80"/>
      <c r="E138" s="80"/>
      <c r="F138" s="80"/>
      <c r="G138" s="80"/>
      <c r="H138" s="80"/>
      <c r="I138" s="80"/>
      <c r="J138" s="441"/>
      <c r="K138" s="80"/>
      <c r="L138" s="80"/>
      <c r="M138" s="80"/>
      <c r="N138" s="80"/>
    </row>
    <row r="139" spans="1:15" ht="50.25" customHeight="1" thickBot="1" x14ac:dyDescent="0.3">
      <c r="A139" s="520" t="s">
        <v>297</v>
      </c>
      <c r="B139" s="520"/>
      <c r="C139" s="520"/>
      <c r="D139" s="693" t="s">
        <v>537</v>
      </c>
      <c r="E139" s="520" t="s">
        <v>402</v>
      </c>
      <c r="F139" s="520"/>
      <c r="I139" s="299"/>
      <c r="K139" s="70"/>
      <c r="L139" s="81"/>
      <c r="M139" s="70"/>
      <c r="N139" s="380" t="s">
        <v>34</v>
      </c>
    </row>
    <row r="140" spans="1:15" ht="47.25" customHeight="1" thickTop="1" thickBot="1" x14ac:dyDescent="0.3">
      <c r="A140" s="520"/>
      <c r="B140" s="520"/>
      <c r="C140" s="520"/>
      <c r="D140" s="693"/>
      <c r="E140" s="520" t="s">
        <v>392</v>
      </c>
      <c r="F140" s="541"/>
      <c r="G140" s="12"/>
      <c r="I140" s="309" t="s">
        <v>336</v>
      </c>
      <c r="J140" s="299">
        <v>0</v>
      </c>
      <c r="K140" s="70"/>
      <c r="L140" s="81"/>
      <c r="M140" s="70"/>
      <c r="N140" s="83">
        <v>0</v>
      </c>
    </row>
    <row r="141" spans="1:15" ht="47.25" customHeight="1" thickTop="1" thickBot="1" x14ac:dyDescent="0.3">
      <c r="A141" s="307"/>
      <c r="B141" s="307"/>
      <c r="C141" s="17"/>
      <c r="D141" s="17"/>
      <c r="E141" s="520" t="s">
        <v>393</v>
      </c>
      <c r="F141" s="541"/>
      <c r="G141" s="12"/>
      <c r="I141" s="309" t="s">
        <v>335</v>
      </c>
      <c r="J141" s="299">
        <v>10</v>
      </c>
      <c r="K141" s="70"/>
      <c r="L141" s="81"/>
      <c r="M141" s="70"/>
      <c r="N141" s="70"/>
    </row>
    <row r="142" spans="1:15" ht="47.25" customHeight="1" thickTop="1" thickBot="1" x14ac:dyDescent="0.3">
      <c r="E142" s="540" t="s">
        <v>394</v>
      </c>
      <c r="F142" s="581"/>
      <c r="G142" s="12"/>
      <c r="I142" s="309"/>
      <c r="K142" s="70"/>
      <c r="L142" s="81"/>
      <c r="M142" s="70"/>
      <c r="N142" s="70"/>
    </row>
    <row r="143" spans="1:15" ht="61.5" customHeight="1" thickTop="1" thickBot="1" x14ac:dyDescent="0.3">
      <c r="E143" s="580" t="s">
        <v>395</v>
      </c>
      <c r="F143" s="580"/>
      <c r="G143" s="12"/>
      <c r="I143" s="309"/>
      <c r="K143" s="70"/>
      <c r="L143" s="81"/>
      <c r="M143" s="70"/>
      <c r="N143" s="70"/>
    </row>
    <row r="144" spans="1:15" ht="15.75" thickTop="1" x14ac:dyDescent="0.25">
      <c r="A144" s="70"/>
      <c r="B144" s="70"/>
      <c r="C144" s="70"/>
      <c r="D144" s="70"/>
      <c r="E144" s="70"/>
      <c r="F144" s="70"/>
      <c r="G144" s="70"/>
      <c r="H144" s="70"/>
      <c r="I144" s="70"/>
      <c r="J144" s="442"/>
      <c r="K144" s="70"/>
      <c r="L144" s="70"/>
      <c r="M144" s="70"/>
      <c r="N144" s="70"/>
    </row>
    <row r="145" spans="1:15" x14ac:dyDescent="0.25">
      <c r="A145" s="187" t="s">
        <v>222</v>
      </c>
      <c r="B145" s="251"/>
      <c r="C145" s="251"/>
      <c r="D145" s="251"/>
      <c r="E145" s="251"/>
      <c r="F145" s="251"/>
      <c r="G145" s="251"/>
      <c r="H145" s="251"/>
      <c r="I145" s="251"/>
      <c r="J145" s="440"/>
      <c r="K145" s="251"/>
      <c r="L145" s="251"/>
      <c r="M145" s="251"/>
      <c r="N145" s="251"/>
      <c r="O145" s="147"/>
    </row>
    <row r="146" spans="1:15" x14ac:dyDescent="0.25">
      <c r="A146" s="80"/>
      <c r="B146" s="80"/>
      <c r="C146" s="80"/>
      <c r="D146" s="80"/>
      <c r="E146" s="80"/>
      <c r="F146" s="80"/>
      <c r="G146" s="80"/>
      <c r="H146" s="80"/>
      <c r="I146" s="80"/>
      <c r="J146" s="441"/>
      <c r="K146" s="80"/>
      <c r="L146" s="80"/>
      <c r="M146" s="80"/>
      <c r="N146" s="80"/>
    </row>
    <row r="147" spans="1:15" ht="43.5" customHeight="1" thickBot="1" x14ac:dyDescent="0.3">
      <c r="A147" s="520" t="s">
        <v>297</v>
      </c>
      <c r="B147" s="520"/>
      <c r="C147" s="520"/>
      <c r="D147" s="532" t="s">
        <v>196</v>
      </c>
      <c r="E147" s="520" t="s">
        <v>402</v>
      </c>
      <c r="F147" s="520"/>
      <c r="G147" s="520"/>
      <c r="I147" s="299"/>
      <c r="K147" s="70"/>
      <c r="L147" s="81"/>
      <c r="M147" s="70"/>
      <c r="N147" s="85" t="s">
        <v>34</v>
      </c>
    </row>
    <row r="148" spans="1:15" ht="51.75" customHeight="1" thickTop="1" thickBot="1" x14ac:dyDescent="0.3">
      <c r="A148" s="520"/>
      <c r="B148" s="520"/>
      <c r="C148" s="520"/>
      <c r="D148" s="532"/>
      <c r="E148" s="520" t="s">
        <v>396</v>
      </c>
      <c r="F148" s="541"/>
      <c r="G148" s="12"/>
      <c r="I148" s="309" t="s">
        <v>350</v>
      </c>
      <c r="J148" s="299">
        <v>0</v>
      </c>
      <c r="K148" s="70"/>
      <c r="L148" s="81"/>
      <c r="M148" s="70"/>
      <c r="N148" s="83"/>
    </row>
    <row r="149" spans="1:15" ht="52.5" customHeight="1" thickTop="1" thickBot="1" x14ac:dyDescent="0.3">
      <c r="A149" s="308"/>
      <c r="B149" s="308"/>
      <c r="C149" s="308"/>
      <c r="D149" s="17"/>
      <c r="E149" s="520" t="s">
        <v>397</v>
      </c>
      <c r="F149" s="541"/>
      <c r="G149" s="12"/>
      <c r="I149" s="309" t="s">
        <v>349</v>
      </c>
      <c r="J149" s="299">
        <v>15</v>
      </c>
      <c r="K149" s="70"/>
      <c r="L149" s="81"/>
      <c r="M149" s="70"/>
      <c r="N149" s="70"/>
    </row>
    <row r="150" spans="1:15" ht="60" customHeight="1" thickTop="1" thickBot="1" x14ac:dyDescent="0.3">
      <c r="E150" s="520" t="s">
        <v>398</v>
      </c>
      <c r="F150" s="541"/>
      <c r="G150" s="12"/>
      <c r="I150" s="309"/>
      <c r="K150" s="70"/>
      <c r="L150" s="81"/>
      <c r="M150" s="70"/>
      <c r="N150" s="70"/>
    </row>
    <row r="151" spans="1:15" ht="60" customHeight="1" thickTop="1" thickBot="1" x14ac:dyDescent="0.3">
      <c r="E151" s="520" t="s">
        <v>399</v>
      </c>
      <c r="F151" s="541"/>
      <c r="G151" s="12"/>
      <c r="I151" s="309"/>
      <c r="K151" s="70"/>
      <c r="L151" s="81"/>
      <c r="M151" s="70"/>
      <c r="N151" s="70"/>
    </row>
    <row r="152" spans="1:15" ht="54" customHeight="1" thickTop="1" thickBot="1" x14ac:dyDescent="0.3">
      <c r="E152" s="520" t="s">
        <v>400</v>
      </c>
      <c r="F152" s="520"/>
      <c r="G152" s="12"/>
      <c r="I152" s="309"/>
      <c r="K152" s="70"/>
      <c r="L152" s="81"/>
      <c r="M152" s="70"/>
      <c r="N152" s="70"/>
    </row>
    <row r="153" spans="1:15" ht="27" customHeight="1" thickTop="1" thickBot="1" x14ac:dyDescent="0.3">
      <c r="E153" s="520" t="s">
        <v>401</v>
      </c>
      <c r="F153" s="520"/>
      <c r="G153" s="12"/>
      <c r="I153" s="309"/>
      <c r="K153" s="70"/>
      <c r="L153" s="81"/>
      <c r="M153" s="70"/>
      <c r="N153" s="70"/>
    </row>
    <row r="154" spans="1:15" ht="60" customHeight="1" thickTop="1" thickBot="1" x14ac:dyDescent="0.3">
      <c r="E154" s="540" t="s">
        <v>60</v>
      </c>
      <c r="F154" s="540"/>
      <c r="G154" s="12"/>
      <c r="I154" s="309"/>
      <c r="K154" s="70"/>
      <c r="L154" s="81"/>
      <c r="M154" s="70"/>
      <c r="N154" s="70"/>
    </row>
    <row r="155" spans="1:15" ht="15.75" thickTop="1" x14ac:dyDescent="0.25">
      <c r="A155" s="70"/>
      <c r="B155" s="70"/>
      <c r="C155" s="70"/>
      <c r="D155" s="70"/>
      <c r="E155" s="74"/>
      <c r="F155" s="74"/>
      <c r="G155" s="82"/>
      <c r="H155" s="70"/>
      <c r="I155" s="71"/>
      <c r="J155" s="442"/>
      <c r="K155" s="70"/>
      <c r="L155" s="80"/>
      <c r="M155" s="70"/>
      <c r="N155" s="70"/>
    </row>
    <row r="156" spans="1:15" x14ac:dyDescent="0.25">
      <c r="A156" s="187" t="s">
        <v>223</v>
      </c>
      <c r="B156" s="251"/>
      <c r="C156" s="251"/>
      <c r="D156" s="251"/>
      <c r="E156" s="251"/>
      <c r="F156" s="251"/>
      <c r="G156" s="251"/>
      <c r="H156" s="251"/>
      <c r="I156" s="251"/>
      <c r="J156" s="440"/>
      <c r="K156" s="251"/>
      <c r="L156" s="251"/>
      <c r="M156" s="251"/>
      <c r="N156" s="251"/>
      <c r="O156" s="147"/>
    </row>
    <row r="157" spans="1:15" ht="60.75" customHeight="1" thickBot="1" x14ac:dyDescent="0.3">
      <c r="A157" s="540" t="s">
        <v>337</v>
      </c>
      <c r="B157" s="540"/>
      <c r="C157" s="540"/>
      <c r="D157" s="543" t="s">
        <v>338</v>
      </c>
      <c r="E157" s="543"/>
      <c r="F157" s="543"/>
      <c r="G157" s="543"/>
      <c r="I157" s="299"/>
      <c r="K157" s="70"/>
      <c r="L157" s="81"/>
      <c r="M157" s="70"/>
      <c r="N157" s="433" t="s">
        <v>34</v>
      </c>
      <c r="O157" s="36"/>
    </row>
    <row r="158" spans="1:15" ht="48" customHeight="1" thickTop="1" thickBot="1" x14ac:dyDescent="0.3">
      <c r="A158" s="532" t="s">
        <v>334</v>
      </c>
      <c r="B158" s="532"/>
      <c r="C158" s="532"/>
      <c r="D158" s="520"/>
      <c r="E158" s="520"/>
      <c r="F158" s="520"/>
      <c r="G158" s="520"/>
      <c r="I158" s="309" t="s">
        <v>336</v>
      </c>
      <c r="J158" s="299">
        <v>0</v>
      </c>
      <c r="K158" s="70"/>
      <c r="L158" s="81"/>
      <c r="M158" s="70"/>
      <c r="N158" s="83"/>
    </row>
    <row r="159" spans="1:15" ht="50.25" customHeight="1" thickTop="1" x14ac:dyDescent="0.25">
      <c r="D159" s="520"/>
      <c r="E159" s="520"/>
      <c r="F159" s="520"/>
      <c r="G159" s="520"/>
      <c r="I159" s="309" t="s">
        <v>335</v>
      </c>
      <c r="J159" s="299">
        <v>10</v>
      </c>
      <c r="K159" s="70"/>
      <c r="L159" s="81"/>
      <c r="M159" s="70"/>
      <c r="N159" s="70"/>
    </row>
    <row r="160" spans="1:15" ht="20.25" customHeight="1" x14ac:dyDescent="0.25">
      <c r="D160" s="75"/>
      <c r="E160" s="75"/>
      <c r="F160" s="76"/>
      <c r="G160" s="8"/>
      <c r="I160" s="2"/>
      <c r="L160" s="18"/>
    </row>
    <row r="161" spans="1:15" ht="21" customHeight="1" x14ac:dyDescent="0.25">
      <c r="A161" s="188"/>
      <c r="B161" s="188"/>
      <c r="C161" s="188"/>
      <c r="D161" s="216"/>
      <c r="E161" s="216"/>
      <c r="F161" s="214"/>
      <c r="G161" s="217"/>
      <c r="H161" s="188"/>
      <c r="I161" s="218"/>
      <c r="J161" s="267"/>
      <c r="K161" s="188"/>
      <c r="L161" s="188"/>
      <c r="M161" s="188"/>
      <c r="N161" s="188"/>
      <c r="O161" s="188"/>
    </row>
    <row r="162" spans="1:15" ht="16.5" customHeight="1" x14ac:dyDescent="0.25">
      <c r="D162" s="198"/>
      <c r="E162" s="198"/>
      <c r="F162" s="200"/>
      <c r="G162" s="8"/>
      <c r="I162" s="193"/>
      <c r="L162" s="18"/>
    </row>
    <row r="163" spans="1:15" ht="27.75" customHeight="1" x14ac:dyDescent="0.3">
      <c r="A163" s="529" t="s">
        <v>315</v>
      </c>
      <c r="B163" s="529"/>
      <c r="C163" s="529"/>
      <c r="D163" s="545" t="s">
        <v>45</v>
      </c>
      <c r="E163" s="545"/>
      <c r="F163" s="545"/>
      <c r="G163" s="524">
        <v>35</v>
      </c>
      <c r="H163" s="524"/>
      <c r="I163" s="1"/>
      <c r="J163" s="507" t="s">
        <v>46</v>
      </c>
      <c r="K163" s="507"/>
      <c r="L163" s="507"/>
      <c r="M163" s="507"/>
      <c r="N163" s="64">
        <f>N168+N179</f>
        <v>0</v>
      </c>
    </row>
    <row r="164" spans="1:15" ht="42.75" customHeight="1" x14ac:dyDescent="0.25">
      <c r="A164" t="s">
        <v>28</v>
      </c>
      <c r="D164" t="s">
        <v>29</v>
      </c>
      <c r="G164" s="2" t="s">
        <v>30</v>
      </c>
      <c r="I164" s="2" t="s">
        <v>31</v>
      </c>
      <c r="J164" s="375" t="s">
        <v>32</v>
      </c>
      <c r="K164" s="1"/>
      <c r="L164" s="2" t="s">
        <v>33</v>
      </c>
      <c r="M164" s="2"/>
      <c r="N164" s="61" t="s">
        <v>34</v>
      </c>
    </row>
    <row r="165" spans="1:15" ht="20.25" customHeight="1" x14ac:dyDescent="0.25">
      <c r="A165" s="143" t="s">
        <v>224</v>
      </c>
      <c r="B165" s="144"/>
      <c r="C165" s="144"/>
      <c r="D165" s="144"/>
      <c r="E165" s="144"/>
      <c r="F165" s="144"/>
      <c r="G165" s="144"/>
      <c r="H165" s="144"/>
      <c r="I165" s="144"/>
      <c r="J165" s="257"/>
      <c r="K165" s="144"/>
      <c r="L165" s="144"/>
      <c r="M165" s="144"/>
      <c r="N165" s="144"/>
      <c r="O165" s="147"/>
    </row>
    <row r="166" spans="1:15" ht="20.25" customHeight="1" x14ac:dyDescent="0.25">
      <c r="A166" s="36"/>
      <c r="B166" s="36"/>
      <c r="C166" s="36"/>
      <c r="D166" s="36"/>
      <c r="E166" s="36"/>
      <c r="F166" s="36"/>
      <c r="G166" s="36"/>
      <c r="H166" s="36"/>
      <c r="I166" s="36"/>
      <c r="J166" s="258"/>
      <c r="K166" s="36"/>
      <c r="L166" s="36"/>
      <c r="M166" s="36"/>
      <c r="N166" s="36"/>
      <c r="O166" s="36"/>
    </row>
    <row r="167" spans="1:15" ht="15.75" thickBot="1" x14ac:dyDescent="0.3">
      <c r="A167" s="508" t="s">
        <v>316</v>
      </c>
      <c r="B167" s="508"/>
      <c r="C167" s="508"/>
      <c r="D167" s="668" t="s">
        <v>547</v>
      </c>
      <c r="F167" s="2"/>
      <c r="G167" s="8"/>
      <c r="H167" s="8"/>
    </row>
    <row r="168" spans="1:15" ht="28.5" customHeight="1" thickTop="1" thickBot="1" x14ac:dyDescent="0.3">
      <c r="A168" s="508"/>
      <c r="B168" s="508"/>
      <c r="C168" s="508"/>
      <c r="D168" s="669"/>
      <c r="F168" s="77" t="s">
        <v>145</v>
      </c>
      <c r="G168" s="12">
        <v>0</v>
      </c>
      <c r="H168" s="8"/>
      <c r="L168" s="26"/>
      <c r="N168" s="6"/>
    </row>
    <row r="169" spans="1:15" ht="21.75" customHeight="1" thickTop="1" thickBot="1" x14ac:dyDescent="0.3">
      <c r="A169" s="508"/>
      <c r="B169" s="508"/>
      <c r="C169" s="508"/>
      <c r="D169" s="8"/>
      <c r="E169" s="675" t="s">
        <v>147</v>
      </c>
      <c r="F169" s="676"/>
      <c r="G169" s="12">
        <v>0</v>
      </c>
      <c r="H169" s="8"/>
      <c r="I169" s="375" t="s">
        <v>144</v>
      </c>
      <c r="J169" s="299">
        <v>0</v>
      </c>
      <c r="L169" s="26"/>
    </row>
    <row r="170" spans="1:15" ht="21.75" customHeight="1" thickTop="1" thickBot="1" x14ac:dyDescent="0.3">
      <c r="A170" s="508"/>
      <c r="B170" s="508"/>
      <c r="C170" s="508"/>
      <c r="F170" s="78" t="s">
        <v>149</v>
      </c>
      <c r="G170" s="12"/>
      <c r="H170" s="8"/>
      <c r="I170" s="375" t="s">
        <v>146</v>
      </c>
      <c r="J170" s="260">
        <v>5</v>
      </c>
      <c r="L170" s="26"/>
    </row>
    <row r="171" spans="1:15" ht="22.5" customHeight="1" thickTop="1" thickBot="1" x14ac:dyDescent="0.3">
      <c r="A171" s="508"/>
      <c r="B171" s="508"/>
      <c r="C171" s="508"/>
      <c r="F171" s="77" t="s">
        <v>150</v>
      </c>
      <c r="G171" s="12"/>
      <c r="I171" s="375" t="s">
        <v>148</v>
      </c>
      <c r="J171" s="260">
        <v>10</v>
      </c>
      <c r="L171" s="26"/>
    </row>
    <row r="172" spans="1:15" ht="22.5" customHeight="1" thickTop="1" thickBot="1" x14ac:dyDescent="0.3">
      <c r="E172" s="711" t="s">
        <v>151</v>
      </c>
      <c r="F172" s="712"/>
      <c r="G172" s="12"/>
      <c r="I172" s="299" t="s">
        <v>548</v>
      </c>
      <c r="J172" s="260">
        <v>15</v>
      </c>
      <c r="L172" s="26"/>
    </row>
    <row r="173" spans="1:15" ht="16.5" customHeight="1" thickTop="1" thickBot="1" x14ac:dyDescent="0.3">
      <c r="E173" s="673" t="s">
        <v>152</v>
      </c>
      <c r="F173" s="674"/>
      <c r="G173" s="12"/>
    </row>
    <row r="174" spans="1:15" ht="17.25" customHeight="1" thickTop="1" thickBot="1" x14ac:dyDescent="0.3">
      <c r="E174" s="673" t="s">
        <v>153</v>
      </c>
      <c r="F174" s="674"/>
      <c r="G174" s="12"/>
    </row>
    <row r="175" spans="1:15" ht="15.75" thickTop="1" x14ac:dyDescent="0.25">
      <c r="F175" s="77"/>
      <c r="G175" s="8"/>
    </row>
    <row r="176" spans="1:15" s="18" customFormat="1" x14ac:dyDescent="0.25">
      <c r="A176" s="143" t="s">
        <v>538</v>
      </c>
      <c r="B176" s="144"/>
      <c r="C176" s="144"/>
      <c r="D176" s="144"/>
      <c r="E176" s="144"/>
      <c r="F176" s="144"/>
      <c r="G176" s="144"/>
      <c r="H176" s="144"/>
      <c r="I176" s="257"/>
      <c r="J176" s="257"/>
      <c r="K176" s="144"/>
      <c r="L176" s="144"/>
      <c r="M176" s="144"/>
      <c r="N176" s="144"/>
      <c r="O176" s="147"/>
    </row>
    <row r="177" spans="1:15" ht="18" customHeight="1" x14ac:dyDescent="0.25">
      <c r="A177" s="318"/>
      <c r="B177" s="318"/>
      <c r="C177" s="318"/>
      <c r="I177" s="309"/>
    </row>
    <row r="178" spans="1:15" ht="29.25" customHeight="1" thickBot="1" x14ac:dyDescent="0.3">
      <c r="A178" s="508" t="s">
        <v>441</v>
      </c>
      <c r="B178" s="508"/>
      <c r="C178" s="508"/>
      <c r="D178" s="508"/>
      <c r="E178" s="508"/>
      <c r="F178" s="670" t="s">
        <v>539</v>
      </c>
      <c r="G178" s="513" t="s">
        <v>446</v>
      </c>
      <c r="H178" s="513"/>
      <c r="I178" s="513"/>
      <c r="J178" s="299">
        <v>0</v>
      </c>
      <c r="K178" s="299"/>
      <c r="L178" s="26"/>
      <c r="M178" s="84"/>
      <c r="N178" s="310" t="s">
        <v>34</v>
      </c>
      <c r="O178" s="84"/>
    </row>
    <row r="179" spans="1:15" ht="29.25" customHeight="1" thickTop="1" thickBot="1" x14ac:dyDescent="0.3">
      <c r="A179" s="508"/>
      <c r="B179" s="508"/>
      <c r="C179" s="508"/>
      <c r="D179" s="508"/>
      <c r="E179" s="508"/>
      <c r="F179" s="670"/>
      <c r="G179" s="513" t="s">
        <v>444</v>
      </c>
      <c r="H179" s="513"/>
      <c r="I179" s="513"/>
      <c r="J179" s="299">
        <v>5</v>
      </c>
      <c r="K179" s="299"/>
      <c r="L179" s="26"/>
      <c r="M179" s="84"/>
      <c r="N179" s="87"/>
      <c r="O179" s="84"/>
    </row>
    <row r="180" spans="1:15" ht="31.5" customHeight="1" thickTop="1" x14ac:dyDescent="0.25">
      <c r="A180" s="312"/>
      <c r="B180" s="312"/>
      <c r="C180" s="312"/>
      <c r="D180" s="312"/>
      <c r="E180" s="312"/>
      <c r="G180" s="513" t="s">
        <v>445</v>
      </c>
      <c r="H180" s="513"/>
      <c r="I180" s="513"/>
      <c r="J180" s="299">
        <v>10</v>
      </c>
      <c r="K180" s="299"/>
      <c r="L180" s="26"/>
      <c r="M180" s="84"/>
      <c r="N180" s="84"/>
      <c r="O180" s="84"/>
    </row>
    <row r="181" spans="1:15" ht="19.5" customHeight="1" x14ac:dyDescent="0.25"/>
    <row r="182" spans="1:15" x14ac:dyDescent="0.25">
      <c r="I182" s="1"/>
      <c r="L182" s="18"/>
    </row>
    <row r="183" spans="1:15" x14ac:dyDescent="0.25">
      <c r="A183" s="188"/>
      <c r="B183" s="188"/>
      <c r="C183" s="188"/>
      <c r="D183" s="188"/>
      <c r="E183" s="188"/>
      <c r="F183" s="188"/>
      <c r="G183" s="188"/>
      <c r="H183" s="188"/>
      <c r="I183" s="253"/>
      <c r="J183" s="267"/>
      <c r="K183" s="188"/>
      <c r="L183" s="188"/>
      <c r="M183" s="188"/>
      <c r="N183" s="188"/>
      <c r="O183" s="188"/>
    </row>
    <row r="184" spans="1:15" ht="19.5" customHeight="1" x14ac:dyDescent="0.3">
      <c r="A184" s="555" t="s">
        <v>589</v>
      </c>
      <c r="B184" s="555"/>
      <c r="C184" s="555"/>
      <c r="D184" s="555"/>
      <c r="E184" s="555"/>
      <c r="F184" s="555"/>
      <c r="G184" s="555"/>
      <c r="H184" s="555"/>
      <c r="I184" s="555"/>
      <c r="J184" s="555"/>
      <c r="K184" s="555"/>
      <c r="L184" s="555"/>
      <c r="M184" s="555"/>
      <c r="N184" s="555"/>
      <c r="O184" s="555"/>
    </row>
    <row r="185" spans="1:15" ht="18.75" x14ac:dyDescent="0.3">
      <c r="A185" s="529"/>
      <c r="B185" s="529"/>
      <c r="C185" s="529"/>
      <c r="D185" s="545" t="s">
        <v>590</v>
      </c>
      <c r="E185" s="545"/>
      <c r="F185" s="628"/>
      <c r="G185" s="629">
        <v>20</v>
      </c>
      <c r="H185" s="630"/>
      <c r="I185" s="1"/>
      <c r="J185" s="507" t="s">
        <v>579</v>
      </c>
      <c r="K185" s="507"/>
      <c r="L185" s="507"/>
      <c r="M185" s="645"/>
      <c r="N185" s="64">
        <f>N189+N195+N201+N208</f>
        <v>0</v>
      </c>
    </row>
    <row r="186" spans="1:15" ht="45" x14ac:dyDescent="0.25">
      <c r="A186" t="s">
        <v>28</v>
      </c>
      <c r="D186" t="s">
        <v>29</v>
      </c>
      <c r="G186" s="2" t="s">
        <v>30</v>
      </c>
      <c r="I186" s="2" t="s">
        <v>31</v>
      </c>
      <c r="J186" s="375" t="s">
        <v>32</v>
      </c>
      <c r="K186" s="1"/>
      <c r="L186" s="2" t="s">
        <v>33</v>
      </c>
      <c r="M186" s="2"/>
      <c r="N186" s="61" t="s">
        <v>34</v>
      </c>
    </row>
    <row r="187" spans="1:15" x14ac:dyDescent="0.25">
      <c r="A187" s="143" t="s">
        <v>225</v>
      </c>
      <c r="B187" s="144"/>
      <c r="C187" s="144"/>
      <c r="D187" s="144"/>
      <c r="E187" s="144"/>
      <c r="F187" s="144"/>
      <c r="G187" s="144"/>
      <c r="H187" s="144"/>
      <c r="I187" s="144"/>
      <c r="J187" s="257"/>
      <c r="K187" s="144"/>
      <c r="L187" s="144"/>
      <c r="M187" s="144"/>
      <c r="N187" s="144"/>
      <c r="O187" s="147"/>
    </row>
    <row r="188" spans="1:15" ht="15.75" thickBot="1" x14ac:dyDescent="0.3">
      <c r="A188" s="543" t="s">
        <v>553</v>
      </c>
      <c r="B188" s="543"/>
      <c r="C188" s="543"/>
      <c r="D188" s="18"/>
      <c r="E188" s="18"/>
      <c r="F188" s="18"/>
      <c r="G188" s="18"/>
      <c r="H188" s="18"/>
      <c r="I188" s="18"/>
      <c r="J188" s="259"/>
      <c r="K188" s="18"/>
      <c r="L188" s="18"/>
      <c r="M188" s="18"/>
      <c r="N188" s="18"/>
      <c r="O188" s="18"/>
    </row>
    <row r="189" spans="1:15" ht="36" customHeight="1" thickTop="1" thickBot="1" x14ac:dyDescent="0.3">
      <c r="A189" s="563"/>
      <c r="B189" s="563"/>
      <c r="C189" s="563"/>
      <c r="D189" s="626" t="s">
        <v>554</v>
      </c>
      <c r="I189" s="2" t="s">
        <v>74</v>
      </c>
      <c r="J189" s="299">
        <v>0</v>
      </c>
      <c r="L189" s="26"/>
      <c r="N189" s="6"/>
    </row>
    <row r="190" spans="1:15" ht="30.75" customHeight="1" thickTop="1" x14ac:dyDescent="0.25">
      <c r="A190" s="563"/>
      <c r="B190" s="563"/>
      <c r="C190" s="563"/>
      <c r="D190" s="626"/>
      <c r="I190" s="2" t="s">
        <v>75</v>
      </c>
      <c r="J190" s="299">
        <v>5</v>
      </c>
      <c r="L190" s="26"/>
    </row>
    <row r="191" spans="1:15" x14ac:dyDescent="0.25">
      <c r="A191" s="563"/>
      <c r="B191" s="563"/>
      <c r="C191" s="563"/>
      <c r="D191" s="9"/>
      <c r="G191" s="67"/>
      <c r="I191" s="2" t="s">
        <v>76</v>
      </c>
      <c r="J191" s="299">
        <v>10</v>
      </c>
      <c r="K191" s="3"/>
      <c r="L191" s="26"/>
    </row>
    <row r="192" spans="1:15" x14ac:dyDescent="0.25">
      <c r="A192" s="9"/>
      <c r="B192" s="9"/>
      <c r="C192" s="9"/>
      <c r="D192" s="9"/>
      <c r="G192" s="204"/>
      <c r="I192" s="193"/>
      <c r="K192" s="3"/>
    </row>
    <row r="193" spans="1:15" x14ac:dyDescent="0.25">
      <c r="A193" s="143" t="s">
        <v>226</v>
      </c>
      <c r="B193" s="144"/>
      <c r="C193" s="144"/>
      <c r="D193" s="144"/>
      <c r="E193" s="144"/>
      <c r="F193" s="144"/>
      <c r="G193" s="144"/>
      <c r="H193" s="144"/>
      <c r="I193" s="144"/>
      <c r="J193" s="257"/>
      <c r="K193" s="144"/>
      <c r="L193" s="144"/>
      <c r="M193" s="144"/>
      <c r="N193" s="144"/>
      <c r="O193" s="147"/>
    </row>
    <row r="194" spans="1:15" ht="15.75" thickBot="1" x14ac:dyDescent="0.3">
      <c r="A194" s="543" t="s">
        <v>82</v>
      </c>
      <c r="B194" s="543"/>
      <c r="C194" s="543"/>
    </row>
    <row r="195" spans="1:15" ht="37.5" customHeight="1" thickTop="1" thickBot="1" x14ac:dyDescent="0.3">
      <c r="A195" s="520"/>
      <c r="B195" s="520"/>
      <c r="C195" s="520"/>
      <c r="D195" s="532" t="s">
        <v>210</v>
      </c>
      <c r="F195" s="551" t="s">
        <v>83</v>
      </c>
      <c r="G195" s="12"/>
      <c r="I195" t="s">
        <v>84</v>
      </c>
      <c r="J195" s="299">
        <v>0</v>
      </c>
      <c r="L195" s="26"/>
      <c r="N195" s="6"/>
    </row>
    <row r="196" spans="1:15" ht="15.75" thickTop="1" x14ac:dyDescent="0.25">
      <c r="A196" s="520"/>
      <c r="B196" s="520"/>
      <c r="C196" s="520"/>
      <c r="D196" s="532"/>
      <c r="F196" s="551"/>
      <c r="I196" s="25" t="s">
        <v>85</v>
      </c>
      <c r="J196" s="299">
        <v>3</v>
      </c>
      <c r="L196" s="26"/>
    </row>
    <row r="197" spans="1:15" x14ac:dyDescent="0.25">
      <c r="A197" s="520"/>
      <c r="B197" s="520"/>
      <c r="C197" s="520"/>
      <c r="D197" s="532"/>
      <c r="F197" s="551"/>
      <c r="I197" s="25" t="s">
        <v>86</v>
      </c>
      <c r="J197" s="299">
        <v>5</v>
      </c>
      <c r="L197" s="26"/>
    </row>
    <row r="198" spans="1:15" x14ac:dyDescent="0.25">
      <c r="I198" s="25"/>
    </row>
    <row r="199" spans="1:15" x14ac:dyDescent="0.25">
      <c r="A199" s="143" t="s">
        <v>227</v>
      </c>
      <c r="B199" s="144"/>
      <c r="C199" s="144"/>
      <c r="D199" s="144"/>
      <c r="E199" s="144"/>
      <c r="F199" s="144"/>
      <c r="G199" s="144"/>
      <c r="H199" s="144"/>
      <c r="I199" s="144"/>
      <c r="J199" s="257"/>
      <c r="K199" s="144"/>
      <c r="L199" s="144"/>
      <c r="M199" s="144"/>
      <c r="N199" s="144"/>
      <c r="O199" s="147"/>
    </row>
    <row r="200" spans="1:15" ht="15.75" thickBot="1" x14ac:dyDescent="0.3">
      <c r="A200" s="543" t="s">
        <v>87</v>
      </c>
      <c r="B200" s="543"/>
      <c r="C200" s="543"/>
    </row>
    <row r="201" spans="1:15" ht="23.25" customHeight="1" thickTop="1" thickBot="1" x14ac:dyDescent="0.3">
      <c r="A201" s="520"/>
      <c r="B201" s="520"/>
      <c r="C201" s="520"/>
      <c r="D201" s="532" t="s">
        <v>555</v>
      </c>
      <c r="F201" s="508" t="s">
        <v>88</v>
      </c>
      <c r="G201" s="509"/>
      <c r="I201" t="s">
        <v>84</v>
      </c>
      <c r="J201" s="299">
        <v>0</v>
      </c>
      <c r="L201" s="26"/>
      <c r="N201" s="6"/>
    </row>
    <row r="202" spans="1:15" ht="16.5" thickTop="1" thickBot="1" x14ac:dyDescent="0.3">
      <c r="A202" s="520"/>
      <c r="B202" s="520"/>
      <c r="C202" s="520"/>
      <c r="D202" s="532"/>
      <c r="F202" s="508"/>
      <c r="G202" s="510"/>
      <c r="I202" s="25" t="s">
        <v>89</v>
      </c>
      <c r="J202" s="299">
        <v>2</v>
      </c>
      <c r="L202" s="26"/>
    </row>
    <row r="203" spans="1:15" ht="19.5" customHeight="1" x14ac:dyDescent="0.25">
      <c r="A203" s="520"/>
      <c r="B203" s="520"/>
      <c r="C203" s="520"/>
      <c r="D203" s="532"/>
      <c r="F203" s="508"/>
      <c r="I203" s="25" t="s">
        <v>90</v>
      </c>
      <c r="J203" s="299">
        <v>5</v>
      </c>
      <c r="L203" s="26"/>
    </row>
    <row r="204" spans="1:15" ht="20.25" customHeight="1" x14ac:dyDescent="0.25"/>
    <row r="205" spans="1:15" ht="24.75" customHeight="1" x14ac:dyDescent="0.25">
      <c r="A205" s="143" t="s">
        <v>228</v>
      </c>
      <c r="B205" s="144"/>
      <c r="C205" s="144"/>
      <c r="D205" s="144"/>
      <c r="E205" s="144"/>
      <c r="F205" s="144"/>
      <c r="G205" s="144"/>
      <c r="H205" s="144"/>
      <c r="I205" s="144"/>
      <c r="J205" s="257"/>
      <c r="K205" s="144"/>
      <c r="L205" s="144"/>
      <c r="M205" s="144"/>
      <c r="N205" s="144"/>
      <c r="O205" s="147"/>
    </row>
    <row r="207" spans="1:15" ht="107.25" customHeight="1" thickBot="1" x14ac:dyDescent="0.3">
      <c r="A207" s="491" t="s">
        <v>557</v>
      </c>
      <c r="B207" s="491"/>
      <c r="C207" s="491"/>
      <c r="D207" s="491"/>
      <c r="E207" s="84"/>
      <c r="H207" s="508" t="s">
        <v>559</v>
      </c>
      <c r="I207" s="508"/>
      <c r="J207" s="260">
        <v>0</v>
      </c>
      <c r="K207" s="84"/>
      <c r="L207" s="100"/>
      <c r="M207" s="84"/>
    </row>
    <row r="208" spans="1:15" ht="98.25" customHeight="1" thickTop="1" thickBot="1" x14ac:dyDescent="0.3">
      <c r="A208" s="491"/>
      <c r="B208" s="491"/>
      <c r="C208" s="491"/>
      <c r="D208" s="491"/>
      <c r="E208" s="667" t="s">
        <v>556</v>
      </c>
      <c r="F208" s="667"/>
      <c r="H208" s="508" t="s">
        <v>558</v>
      </c>
      <c r="I208" s="508"/>
      <c r="J208" s="260">
        <v>5</v>
      </c>
      <c r="K208" s="84"/>
      <c r="L208" s="100"/>
      <c r="M208" s="84"/>
      <c r="N208" s="6"/>
    </row>
    <row r="209" spans="1:15" ht="102" customHeight="1" thickTop="1" x14ac:dyDescent="0.25">
      <c r="A209" s="491"/>
      <c r="B209" s="491"/>
      <c r="C209" s="491"/>
      <c r="D209" s="491"/>
      <c r="E209" s="84"/>
      <c r="F209" s="85"/>
      <c r="H209" s="508" t="s">
        <v>220</v>
      </c>
      <c r="I209" s="508"/>
      <c r="J209" s="260">
        <v>15</v>
      </c>
      <c r="K209" s="84"/>
      <c r="L209" s="100"/>
      <c r="M209" s="84"/>
      <c r="N209" s="8"/>
    </row>
    <row r="210" spans="1:15" x14ac:dyDescent="0.25">
      <c r="A210" s="84"/>
      <c r="B210" s="84"/>
      <c r="C210" s="84"/>
      <c r="D210" s="84"/>
      <c r="E210" s="84"/>
      <c r="F210" s="84"/>
      <c r="G210" s="84"/>
      <c r="H210" s="84"/>
      <c r="I210" s="84"/>
      <c r="J210" s="260"/>
      <c r="K210" s="84"/>
      <c r="L210" s="84"/>
      <c r="M210" s="84"/>
    </row>
    <row r="211" spans="1:15" x14ac:dyDescent="0.25">
      <c r="A211" s="211"/>
      <c r="B211" s="211"/>
      <c r="C211" s="211"/>
      <c r="D211" s="211"/>
      <c r="E211" s="211"/>
      <c r="F211" s="211"/>
      <c r="G211" s="211"/>
      <c r="H211" s="211"/>
      <c r="I211" s="211"/>
      <c r="J211" s="264"/>
      <c r="K211" s="211"/>
      <c r="L211" s="211"/>
      <c r="M211" s="211"/>
      <c r="N211" s="188"/>
      <c r="O211" s="188"/>
    </row>
    <row r="212" spans="1:15" ht="18.75" x14ac:dyDescent="0.3">
      <c r="A212" s="665" t="s">
        <v>578</v>
      </c>
      <c r="B212" s="665"/>
      <c r="C212" s="665"/>
      <c r="D212" s="665"/>
      <c r="E212" s="665"/>
      <c r="F212" s="665"/>
      <c r="G212" s="665"/>
      <c r="H212" s="665"/>
      <c r="I212" s="665"/>
      <c r="J212" s="665"/>
      <c r="K212" s="665"/>
      <c r="L212" s="665"/>
      <c r="M212" s="665"/>
      <c r="N212" s="665"/>
      <c r="O212" s="665"/>
    </row>
    <row r="213" spans="1:15" ht="39" customHeight="1" x14ac:dyDescent="0.25">
      <c r="A213" s="658"/>
      <c r="B213" s="659"/>
      <c r="C213" s="659"/>
      <c r="D213" s="659"/>
      <c r="E213" s="660" t="s">
        <v>580</v>
      </c>
      <c r="F213" s="661"/>
      <c r="G213" s="666">
        <v>30</v>
      </c>
      <c r="H213" s="666"/>
      <c r="I213" s="89"/>
      <c r="J213" s="660" t="s">
        <v>579</v>
      </c>
      <c r="K213" s="660"/>
      <c r="L213" s="660"/>
      <c r="M213" s="660"/>
      <c r="N213" s="64">
        <f>N217+N223+N232+N238</f>
        <v>0</v>
      </c>
    </row>
    <row r="214" spans="1:15" ht="48" customHeight="1" x14ac:dyDescent="0.25">
      <c r="A214" s="84" t="s">
        <v>28</v>
      </c>
      <c r="B214" s="84"/>
      <c r="C214" s="84"/>
      <c r="D214" s="84" t="s">
        <v>29</v>
      </c>
      <c r="E214" s="84"/>
      <c r="F214" s="84"/>
      <c r="G214" s="92" t="s">
        <v>30</v>
      </c>
      <c r="H214" s="84"/>
      <c r="I214" s="92" t="s">
        <v>31</v>
      </c>
      <c r="J214" s="374" t="s">
        <v>32</v>
      </c>
      <c r="K214" s="89"/>
      <c r="L214" s="92" t="s">
        <v>33</v>
      </c>
      <c r="M214" s="92"/>
      <c r="N214" s="61" t="s">
        <v>34</v>
      </c>
    </row>
    <row r="215" spans="1:15" ht="25.5" customHeight="1" x14ac:dyDescent="0.25">
      <c r="A215" s="149" t="s">
        <v>229</v>
      </c>
      <c r="B215" s="150"/>
      <c r="C215" s="150"/>
      <c r="D215" s="151"/>
      <c r="E215" s="151"/>
      <c r="F215" s="151"/>
      <c r="G215" s="151"/>
      <c r="H215" s="151"/>
      <c r="I215" s="151"/>
      <c r="J215" s="265"/>
      <c r="K215" s="151"/>
      <c r="L215" s="151"/>
      <c r="M215" s="151"/>
      <c r="N215" s="144"/>
      <c r="O215" s="147"/>
    </row>
    <row r="216" spans="1:15" s="2" customFormat="1" ht="15.75" thickBot="1" x14ac:dyDescent="0.3">
      <c r="A216" s="101"/>
      <c r="B216" s="101"/>
      <c r="C216" s="101"/>
      <c r="D216" s="91"/>
      <c r="E216" s="91"/>
      <c r="F216" s="91"/>
      <c r="G216" s="91"/>
      <c r="H216" s="91"/>
      <c r="I216" s="91"/>
      <c r="J216" s="266"/>
      <c r="K216" s="91"/>
      <c r="L216" s="91"/>
      <c r="M216" s="91"/>
      <c r="N216" s="18"/>
      <c r="O216" s="18"/>
    </row>
    <row r="217" spans="1:15" ht="46.5" customHeight="1" thickTop="1" thickBot="1" x14ac:dyDescent="0.3">
      <c r="A217" s="508" t="s">
        <v>156</v>
      </c>
      <c r="B217" s="508"/>
      <c r="C217" s="508"/>
      <c r="D217" s="97" t="s">
        <v>157</v>
      </c>
      <c r="E217" s="84"/>
      <c r="F217" s="84"/>
      <c r="G217" s="102"/>
      <c r="H217" s="84"/>
      <c r="I217" s="636" t="s">
        <v>544</v>
      </c>
      <c r="J217" s="636"/>
      <c r="K217" s="84">
        <v>10</v>
      </c>
      <c r="L217" s="102"/>
      <c r="M217" s="84"/>
      <c r="N217" s="6"/>
    </row>
    <row r="218" spans="1:15" ht="30.75" customHeight="1" thickTop="1" x14ac:dyDescent="0.25">
      <c r="A218" s="508"/>
      <c r="B218" s="508"/>
      <c r="C218" s="508"/>
      <c r="F218" s="2"/>
      <c r="G218" s="32"/>
      <c r="L218" s="26"/>
    </row>
    <row r="219" spans="1:15" ht="37.5" customHeight="1" x14ac:dyDescent="0.25">
      <c r="F219" s="2"/>
      <c r="G219" s="32"/>
      <c r="I219" s="575" t="s">
        <v>233</v>
      </c>
      <c r="J219" s="575"/>
      <c r="K219">
        <v>0</v>
      </c>
      <c r="L219" s="26"/>
    </row>
    <row r="220" spans="1:15" x14ac:dyDescent="0.25">
      <c r="A220" s="2"/>
      <c r="B220" s="2"/>
      <c r="C220" s="2"/>
      <c r="D220" s="2"/>
      <c r="E220" s="2"/>
      <c r="F220" s="2"/>
      <c r="G220" s="2"/>
      <c r="H220" s="2"/>
      <c r="I220" s="2"/>
      <c r="J220" s="375"/>
      <c r="K220" s="2"/>
      <c r="L220" s="2"/>
      <c r="M220" s="2"/>
      <c r="N220" s="2"/>
      <c r="O220" s="2"/>
    </row>
    <row r="221" spans="1:15" x14ac:dyDescent="0.25">
      <c r="A221" s="152" t="s">
        <v>679</v>
      </c>
      <c r="B221" s="153"/>
      <c r="C221" s="153"/>
      <c r="D221" s="144"/>
      <c r="E221" s="144"/>
      <c r="F221" s="144"/>
      <c r="G221" s="144"/>
      <c r="H221" s="144"/>
      <c r="I221" s="144"/>
      <c r="J221" s="257"/>
      <c r="K221" s="144"/>
      <c r="L221" s="144"/>
      <c r="M221" s="144"/>
      <c r="N221" s="144"/>
      <c r="O221" s="147"/>
    </row>
    <row r="222" spans="1:15" ht="14.25" customHeight="1" thickBot="1" x14ac:dyDescent="0.3">
      <c r="A222" s="21"/>
      <c r="B222" s="21"/>
      <c r="C222" s="21"/>
      <c r="D222" s="18"/>
      <c r="E222" s="18"/>
      <c r="F222" s="18"/>
      <c r="G222" s="18"/>
      <c r="H222" s="18"/>
      <c r="I222" s="18"/>
      <c r="J222" s="259"/>
      <c r="K222" s="18"/>
      <c r="L222" s="18"/>
      <c r="M222" s="18"/>
      <c r="N222" s="18"/>
      <c r="O222" s="18"/>
    </row>
    <row r="223" spans="1:15" ht="43.5" customHeight="1" thickTop="1" thickBot="1" x14ac:dyDescent="0.3">
      <c r="A223" s="575" t="s">
        <v>680</v>
      </c>
      <c r="B223" s="575"/>
      <c r="C223" s="575"/>
      <c r="D223" s="575"/>
      <c r="E223" s="575"/>
      <c r="F223" s="2"/>
      <c r="G223" s="8"/>
      <c r="H223" s="536" t="s">
        <v>290</v>
      </c>
      <c r="I223" s="536"/>
      <c r="J223" s="260">
        <v>10</v>
      </c>
      <c r="L223" s="32"/>
      <c r="N223" s="6"/>
    </row>
    <row r="224" spans="1:15" ht="50.25" customHeight="1" thickTop="1" x14ac:dyDescent="0.25">
      <c r="A224" s="575"/>
      <c r="B224" s="575"/>
      <c r="C224" s="575"/>
      <c r="D224" s="575"/>
      <c r="E224" s="575"/>
      <c r="F224" s="2"/>
      <c r="G224" s="8"/>
      <c r="H224" s="602" t="s">
        <v>285</v>
      </c>
      <c r="I224" s="602"/>
      <c r="J224" s="260">
        <v>5</v>
      </c>
      <c r="L224" s="26"/>
    </row>
    <row r="225" spans="1:15" ht="54" customHeight="1" x14ac:dyDescent="0.25">
      <c r="A225" s="575"/>
      <c r="B225" s="575"/>
      <c r="C225" s="575"/>
      <c r="D225" s="575"/>
      <c r="E225" s="575"/>
      <c r="H225" s="602" t="s">
        <v>286</v>
      </c>
      <c r="I225" s="602"/>
      <c r="J225" s="260">
        <v>0</v>
      </c>
      <c r="L225" s="26"/>
    </row>
    <row r="226" spans="1:15" x14ac:dyDescent="0.25">
      <c r="A226" s="460" t="s">
        <v>593</v>
      </c>
      <c r="B226" s="461"/>
      <c r="C226" s="461"/>
      <c r="D226" s="461"/>
      <c r="E226" s="461"/>
      <c r="F226" s="461"/>
      <c r="G226" s="461"/>
      <c r="H226" s="461"/>
      <c r="I226" s="461"/>
      <c r="J226" s="461"/>
      <c r="K226" s="461"/>
      <c r="L226" s="461"/>
      <c r="M226" s="461"/>
      <c r="N226" s="461"/>
      <c r="O226" s="461"/>
    </row>
    <row r="227" spans="1:15" ht="49.5" customHeight="1" x14ac:dyDescent="0.25">
      <c r="A227" s="577" t="s">
        <v>595</v>
      </c>
      <c r="B227" s="578"/>
      <c r="C227" s="578"/>
      <c r="D227" s="578"/>
      <c r="E227" s="578"/>
      <c r="F227" s="578"/>
      <c r="G227" s="578"/>
      <c r="H227" s="578"/>
      <c r="I227" s="578"/>
      <c r="J227" s="578"/>
      <c r="K227" s="578"/>
      <c r="L227" s="578"/>
      <c r="M227" s="578"/>
      <c r="N227" s="578"/>
      <c r="O227" s="579"/>
    </row>
    <row r="228" spans="1:15" ht="37.5" customHeight="1" x14ac:dyDescent="0.25">
      <c r="A228" s="577" t="s">
        <v>677</v>
      </c>
      <c r="B228" s="578"/>
      <c r="C228" s="578"/>
      <c r="D228" s="578"/>
      <c r="E228" s="578"/>
      <c r="F228" s="578"/>
      <c r="G228" s="578"/>
      <c r="H228" s="578"/>
      <c r="I228" s="578"/>
      <c r="J228" s="578"/>
      <c r="K228" s="578"/>
      <c r="L228" s="578"/>
      <c r="M228" s="578"/>
      <c r="N228" s="578"/>
      <c r="O228" s="579"/>
    </row>
    <row r="229" spans="1:15" ht="14.25" customHeight="1" x14ac:dyDescent="0.25">
      <c r="H229" s="384"/>
      <c r="I229" s="384"/>
      <c r="J229" s="260"/>
    </row>
    <row r="230" spans="1:15" x14ac:dyDescent="0.25">
      <c r="A230" s="143" t="s">
        <v>230</v>
      </c>
      <c r="B230" s="144"/>
      <c r="C230" s="144"/>
      <c r="D230" s="144"/>
      <c r="E230" s="144"/>
      <c r="F230" s="144"/>
      <c r="G230" s="144"/>
      <c r="H230" s="144"/>
      <c r="I230" s="144"/>
      <c r="J230" s="257"/>
      <c r="K230" s="144"/>
      <c r="L230" s="144"/>
      <c r="M230" s="144"/>
      <c r="N230" s="144"/>
      <c r="O230" s="147"/>
    </row>
    <row r="231" spans="1:15" ht="30.75" customHeight="1" thickBot="1" x14ac:dyDescent="0.3">
      <c r="A231" s="18"/>
      <c r="B231" s="18"/>
      <c r="C231" s="18"/>
      <c r="D231" s="18"/>
      <c r="E231" s="18"/>
      <c r="F231" s="18"/>
      <c r="G231" s="18"/>
      <c r="H231" s="18"/>
      <c r="I231" s="259"/>
      <c r="J231" s="259"/>
      <c r="K231" s="18"/>
      <c r="L231" s="18"/>
      <c r="M231" s="18"/>
      <c r="N231" s="377" t="s">
        <v>34</v>
      </c>
      <c r="O231" s="18"/>
    </row>
    <row r="232" spans="1:15" ht="42" customHeight="1" thickTop="1" thickBot="1" x14ac:dyDescent="0.3">
      <c r="A232" s="520" t="s">
        <v>572</v>
      </c>
      <c r="B232" s="520"/>
      <c r="C232" s="520"/>
      <c r="D232" s="520" t="s">
        <v>573</v>
      </c>
      <c r="E232" s="541"/>
      <c r="F232" s="27"/>
      <c r="I232" s="299" t="s">
        <v>101</v>
      </c>
      <c r="J232" s="299">
        <v>0</v>
      </c>
      <c r="N232" s="6"/>
    </row>
    <row r="233" spans="1:15" ht="44.25" customHeight="1" thickTop="1" thickBot="1" x14ac:dyDescent="0.3">
      <c r="A233" s="520"/>
      <c r="B233" s="520"/>
      <c r="C233" s="520"/>
      <c r="D233" s="520" t="s">
        <v>571</v>
      </c>
      <c r="E233" s="541"/>
      <c r="F233" s="12"/>
      <c r="I233" s="299" t="s">
        <v>102</v>
      </c>
      <c r="J233" s="299">
        <v>5</v>
      </c>
      <c r="L233" s="42" t="e">
        <f>F233/F232</f>
        <v>#DIV/0!</v>
      </c>
    </row>
    <row r="234" spans="1:15" ht="24.75" customHeight="1" thickTop="1" x14ac:dyDescent="0.25">
      <c r="I234" s="299" t="s">
        <v>103</v>
      </c>
      <c r="J234" s="299">
        <v>10</v>
      </c>
    </row>
    <row r="235" spans="1:15" ht="12.75" customHeight="1" x14ac:dyDescent="0.25">
      <c r="I235" s="299"/>
    </row>
    <row r="236" spans="1:15" x14ac:dyDescent="0.25">
      <c r="A236" s="143" t="s">
        <v>231</v>
      </c>
      <c r="B236" s="144"/>
      <c r="C236" s="144"/>
      <c r="D236" s="144"/>
      <c r="E236" s="144"/>
      <c r="F236" s="144"/>
      <c r="G236" s="144"/>
      <c r="H236" s="144"/>
      <c r="I236" s="144"/>
      <c r="J236" s="257"/>
      <c r="K236" s="144"/>
      <c r="L236" s="144"/>
      <c r="M236" s="144"/>
      <c r="N236" s="144"/>
      <c r="O236" s="147"/>
    </row>
    <row r="237" spans="1:15" ht="15.75" thickBot="1" x14ac:dyDescent="0.3">
      <c r="A237" s="36"/>
      <c r="B237" s="36"/>
      <c r="C237" s="36"/>
      <c r="D237" s="36"/>
      <c r="E237" s="36"/>
      <c r="F237" s="36"/>
      <c r="G237" s="36"/>
      <c r="H237" s="36"/>
      <c r="I237" s="36"/>
      <c r="J237" s="258"/>
      <c r="K237" s="36"/>
      <c r="L237" s="36"/>
      <c r="M237" s="36"/>
      <c r="N237" s="36"/>
      <c r="O237" s="36"/>
    </row>
    <row r="238" spans="1:15" ht="32.25" customHeight="1" thickTop="1" thickBot="1" x14ac:dyDescent="0.3">
      <c r="A238" s="569" t="s">
        <v>577</v>
      </c>
      <c r="B238" s="569"/>
      <c r="C238" s="569"/>
      <c r="D238" s="694" t="s">
        <v>543</v>
      </c>
      <c r="E238" s="695"/>
      <c r="F238" s="700">
        <v>0</v>
      </c>
      <c r="G238" s="701"/>
      <c r="H238" s="18"/>
      <c r="I238" s="381" t="s">
        <v>575</v>
      </c>
      <c r="J238" s="259">
        <v>0</v>
      </c>
      <c r="K238" s="18"/>
      <c r="M238" s="18"/>
      <c r="N238" s="46"/>
      <c r="O238" s="18"/>
    </row>
    <row r="239" spans="1:15" ht="20.25" customHeight="1" thickTop="1" x14ac:dyDescent="0.25">
      <c r="A239" s="569"/>
      <c r="B239" s="569"/>
      <c r="C239" s="569"/>
      <c r="D239" s="702" t="s">
        <v>574</v>
      </c>
      <c r="E239" s="703"/>
      <c r="F239" s="706">
        <v>0</v>
      </c>
      <c r="G239" s="707"/>
      <c r="H239" s="36"/>
      <c r="I239" s="710" t="s">
        <v>576</v>
      </c>
      <c r="J239" s="657">
        <v>10</v>
      </c>
      <c r="K239" s="8"/>
      <c r="L239" s="8"/>
      <c r="M239" s="8"/>
      <c r="N239" s="8"/>
    </row>
    <row r="240" spans="1:15" x14ac:dyDescent="0.25">
      <c r="A240" s="569"/>
      <c r="B240" s="569"/>
      <c r="C240" s="569"/>
      <c r="D240" s="704"/>
      <c r="E240" s="705"/>
      <c r="F240" s="708"/>
      <c r="G240" s="709"/>
      <c r="H240" s="36"/>
      <c r="I240" s="710"/>
      <c r="J240" s="657"/>
      <c r="K240" s="8"/>
      <c r="L240" s="43"/>
      <c r="M240" s="8"/>
      <c r="N240" s="8"/>
    </row>
    <row r="241" spans="1:15" ht="21" customHeight="1" x14ac:dyDescent="0.25">
      <c r="A241" s="569"/>
      <c r="B241" s="569"/>
      <c r="C241" s="569"/>
      <c r="D241" s="699"/>
      <c r="E241" s="699"/>
      <c r="F241" s="36"/>
      <c r="G241" s="36"/>
      <c r="H241" s="36"/>
      <c r="I241" s="710"/>
      <c r="J241" s="657"/>
      <c r="K241" s="8"/>
      <c r="L241" s="8"/>
      <c r="M241" s="8"/>
      <c r="N241" s="8"/>
    </row>
    <row r="242" spans="1:15" ht="21" customHeight="1" x14ac:dyDescent="0.25">
      <c r="A242" s="381"/>
      <c r="B242" s="381"/>
      <c r="C242" s="381"/>
      <c r="D242" s="383"/>
      <c r="E242" s="383"/>
      <c r="F242" s="36"/>
      <c r="G242" s="36"/>
      <c r="H242" s="36"/>
      <c r="I242" s="317"/>
      <c r="J242" s="439"/>
      <c r="K242" s="8"/>
      <c r="L242" s="8"/>
      <c r="M242" s="8"/>
      <c r="N242" s="8"/>
    </row>
    <row r="243" spans="1:15" ht="21" customHeight="1" x14ac:dyDescent="0.25">
      <c r="A243" s="455"/>
      <c r="B243" s="455"/>
      <c r="C243" s="455"/>
      <c r="D243" s="456"/>
      <c r="E243" s="456"/>
      <c r="F243" s="457"/>
      <c r="G243" s="457"/>
      <c r="H243" s="457"/>
      <c r="I243" s="458"/>
      <c r="J243" s="459"/>
      <c r="K243" s="457"/>
      <c r="L243" s="457"/>
      <c r="M243" s="457"/>
      <c r="N243" s="457"/>
      <c r="O243" s="239"/>
    </row>
    <row r="244" spans="1:15" ht="23.25" customHeight="1" x14ac:dyDescent="0.3">
      <c r="A244" s="555" t="s">
        <v>591</v>
      </c>
      <c r="B244" s="555"/>
      <c r="C244" s="555"/>
      <c r="D244" s="555"/>
      <c r="E244" s="555"/>
      <c r="F244" s="555"/>
      <c r="G244" s="555"/>
      <c r="H244" s="555"/>
      <c r="I244" s="555"/>
      <c r="J244" s="555"/>
      <c r="K244" s="555"/>
      <c r="L244" s="555"/>
      <c r="M244" s="555"/>
      <c r="N244" s="555"/>
      <c r="O244" s="555"/>
    </row>
    <row r="245" spans="1:15" x14ac:dyDescent="0.25">
      <c r="D245" s="368"/>
      <c r="E245" s="389"/>
      <c r="F245" s="8"/>
      <c r="G245" s="8"/>
      <c r="H245" s="8"/>
      <c r="I245" s="8"/>
      <c r="J245" s="439"/>
      <c r="K245" s="8"/>
      <c r="L245" s="8"/>
      <c r="M245" s="8"/>
      <c r="N245" s="8"/>
    </row>
    <row r="246" spans="1:15" ht="15.75" thickBot="1" x14ac:dyDescent="0.3">
      <c r="A246" s="347" t="s">
        <v>540</v>
      </c>
      <c r="B246" s="348"/>
      <c r="C246" s="348"/>
      <c r="D246" s="348"/>
      <c r="E246" s="348"/>
      <c r="F246" s="348"/>
      <c r="G246" s="348"/>
      <c r="H246" s="348"/>
      <c r="I246" s="348"/>
      <c r="J246" s="349"/>
      <c r="K246" s="348"/>
      <c r="L246" s="348"/>
      <c r="M246" s="348"/>
      <c r="N246" s="421"/>
      <c r="O246" s="350"/>
    </row>
    <row r="247" spans="1:15" ht="41.25" customHeight="1" thickBot="1" x14ac:dyDescent="0.3">
      <c r="A247" s="514" t="s">
        <v>54</v>
      </c>
      <c r="B247" s="515"/>
      <c r="C247" s="516"/>
      <c r="D247" s="691" t="s">
        <v>438</v>
      </c>
      <c r="E247" s="356"/>
      <c r="F247" s="533" t="s">
        <v>435</v>
      </c>
      <c r="G247" s="534"/>
      <c r="H247" s="534"/>
      <c r="I247" s="535"/>
      <c r="J247" s="425">
        <v>5</v>
      </c>
      <c r="K247" s="356"/>
      <c r="L247" s="360"/>
      <c r="M247" s="356"/>
      <c r="N247" s="422"/>
    </row>
    <row r="248" spans="1:15" ht="38.25" customHeight="1" x14ac:dyDescent="0.25">
      <c r="A248" s="517"/>
      <c r="B248" s="518"/>
      <c r="C248" s="519"/>
      <c r="D248" s="692"/>
      <c r="E248" s="356"/>
      <c r="F248" s="533" t="s">
        <v>434</v>
      </c>
      <c r="G248" s="534"/>
      <c r="H248" s="534"/>
      <c r="I248" s="535"/>
      <c r="J248" s="425">
        <v>0</v>
      </c>
      <c r="K248" s="356"/>
      <c r="L248" s="360"/>
      <c r="M248" s="419"/>
      <c r="N248" s="420"/>
      <c r="O248" s="8"/>
    </row>
    <row r="249" spans="1:15" ht="15.75" thickBot="1" x14ac:dyDescent="0.3">
      <c r="A249" s="423"/>
      <c r="B249" s="423"/>
      <c r="C249" s="423"/>
      <c r="D249" s="423"/>
      <c r="E249" s="419"/>
      <c r="F249" s="419"/>
      <c r="G249" s="419"/>
      <c r="H249" s="419"/>
      <c r="I249" s="424"/>
      <c r="J249" s="424"/>
      <c r="K249" s="419"/>
      <c r="L249" s="360"/>
      <c r="M249" s="419"/>
      <c r="N249" s="420"/>
      <c r="O249" s="36"/>
    </row>
    <row r="250" spans="1:15" ht="15" customHeight="1" x14ac:dyDescent="0.25">
      <c r="A250" s="514" t="s">
        <v>116</v>
      </c>
      <c r="B250" s="515"/>
      <c r="C250" s="516"/>
      <c r="D250" s="691" t="s">
        <v>437</v>
      </c>
      <c r="E250" s="356"/>
      <c r="F250" s="514" t="s">
        <v>542</v>
      </c>
      <c r="G250" s="515"/>
      <c r="H250" s="515"/>
      <c r="I250" s="516"/>
      <c r="J250" s="687">
        <v>5</v>
      </c>
      <c r="K250" s="356"/>
      <c r="L250" s="367"/>
      <c r="M250" s="356"/>
      <c r="N250" s="689"/>
    </row>
    <row r="251" spans="1:15" ht="20.25" customHeight="1" thickBot="1" x14ac:dyDescent="0.3">
      <c r="A251" s="696"/>
      <c r="B251" s="531"/>
      <c r="C251" s="697"/>
      <c r="D251" s="698"/>
      <c r="E251" s="356"/>
      <c r="F251" s="517"/>
      <c r="G251" s="518"/>
      <c r="H251" s="518"/>
      <c r="I251" s="519"/>
      <c r="J251" s="688"/>
      <c r="K251" s="356"/>
      <c r="L251" s="367"/>
      <c r="M251" s="356"/>
      <c r="N251" s="690"/>
    </row>
    <row r="252" spans="1:15" ht="36" customHeight="1" x14ac:dyDescent="0.25">
      <c r="A252" s="517"/>
      <c r="B252" s="518"/>
      <c r="C252" s="519"/>
      <c r="D252" s="692"/>
      <c r="E252" s="356"/>
      <c r="F252" s="533" t="s">
        <v>541</v>
      </c>
      <c r="G252" s="534"/>
      <c r="H252" s="534"/>
      <c r="I252" s="535"/>
      <c r="J252" s="425">
        <v>0</v>
      </c>
      <c r="K252" s="356"/>
      <c r="L252" s="360"/>
      <c r="M252" s="356"/>
      <c r="N252" s="427"/>
    </row>
    <row r="253" spans="1:15" x14ac:dyDescent="0.25">
      <c r="F253" s="8"/>
      <c r="G253" s="8"/>
      <c r="H253" s="8"/>
      <c r="I253" s="8"/>
      <c r="J253" s="439"/>
      <c r="K253" s="8"/>
      <c r="L253" s="8"/>
      <c r="M253" s="8"/>
      <c r="N253" s="8"/>
    </row>
  </sheetData>
  <mergeCells count="170">
    <mergeCell ref="D241:E241"/>
    <mergeCell ref="A238:C241"/>
    <mergeCell ref="F238:G238"/>
    <mergeCell ref="D239:E240"/>
    <mergeCell ref="F239:G240"/>
    <mergeCell ref="I239:I241"/>
    <mergeCell ref="A244:O244"/>
    <mergeCell ref="B48:D48"/>
    <mergeCell ref="A71:D74"/>
    <mergeCell ref="A158:C158"/>
    <mergeCell ref="A167:C171"/>
    <mergeCell ref="E172:F172"/>
    <mergeCell ref="A102:C105"/>
    <mergeCell ref="A118:C120"/>
    <mergeCell ref="D118:D120"/>
    <mergeCell ref="A124:C126"/>
    <mergeCell ref="D124:D126"/>
    <mergeCell ref="D82:D84"/>
    <mergeCell ref="E147:G147"/>
    <mergeCell ref="D157:G159"/>
    <mergeCell ref="D130:E131"/>
    <mergeCell ref="A147:C148"/>
    <mergeCell ref="D147:D148"/>
    <mergeCell ref="E154:F154"/>
    <mergeCell ref="J250:J251"/>
    <mergeCell ref="N250:N251"/>
    <mergeCell ref="F252:I252"/>
    <mergeCell ref="A247:C248"/>
    <mergeCell ref="F247:I247"/>
    <mergeCell ref="F248:I248"/>
    <mergeCell ref="D247:D248"/>
    <mergeCell ref="N82:N83"/>
    <mergeCell ref="D96:E96"/>
    <mergeCell ref="D97:E97"/>
    <mergeCell ref="A96:C97"/>
    <mergeCell ref="D102:D103"/>
    <mergeCell ref="N102:N103"/>
    <mergeCell ref="A130:C131"/>
    <mergeCell ref="A139:C140"/>
    <mergeCell ref="E139:F139"/>
    <mergeCell ref="D139:D140"/>
    <mergeCell ref="F201:F203"/>
    <mergeCell ref="F195:F197"/>
    <mergeCell ref="A194:C197"/>
    <mergeCell ref="D238:E238"/>
    <mergeCell ref="A250:C252"/>
    <mergeCell ref="D250:D252"/>
    <mergeCell ref="F250:I251"/>
    <mergeCell ref="A157:C157"/>
    <mergeCell ref="E148:F148"/>
    <mergeCell ref="E149:F149"/>
    <mergeCell ref="E150:F150"/>
    <mergeCell ref="E141:F141"/>
    <mergeCell ref="E142:F142"/>
    <mergeCell ref="E143:F143"/>
    <mergeCell ref="E151:F151"/>
    <mergeCell ref="E152:F152"/>
    <mergeCell ref="E153:F153"/>
    <mergeCell ref="D113:D114"/>
    <mergeCell ref="A109:C109"/>
    <mergeCell ref="D109:F109"/>
    <mergeCell ref="A78:C78"/>
    <mergeCell ref="D78:F78"/>
    <mergeCell ref="A94:D94"/>
    <mergeCell ref="A82:C85"/>
    <mergeCell ref="A89:C92"/>
    <mergeCell ref="D89:D92"/>
    <mergeCell ref="E34:F34"/>
    <mergeCell ref="A33:C37"/>
    <mergeCell ref="E174:F174"/>
    <mergeCell ref="E173:F173"/>
    <mergeCell ref="E169:F169"/>
    <mergeCell ref="A1:O2"/>
    <mergeCell ref="A3:I3"/>
    <mergeCell ref="K3:O3"/>
    <mergeCell ref="A16:F16"/>
    <mergeCell ref="A7:C7"/>
    <mergeCell ref="I7:L7"/>
    <mergeCell ref="D7:F7"/>
    <mergeCell ref="A8:C8"/>
    <mergeCell ref="D8:F8"/>
    <mergeCell ref="I8:L8"/>
    <mergeCell ref="A21:G22"/>
    <mergeCell ref="A135:C135"/>
    <mergeCell ref="D135:F135"/>
    <mergeCell ref="G135:H135"/>
    <mergeCell ref="J135:M135"/>
    <mergeCell ref="E140:F140"/>
    <mergeCell ref="K109:M109"/>
    <mergeCell ref="K78:M78"/>
    <mergeCell ref="A113:C114"/>
    <mergeCell ref="G185:H185"/>
    <mergeCell ref="J185:M185"/>
    <mergeCell ref="G163:H163"/>
    <mergeCell ref="J163:M163"/>
    <mergeCell ref="D167:D168"/>
    <mergeCell ref="A163:C163"/>
    <mergeCell ref="D163:F163"/>
    <mergeCell ref="A185:C185"/>
    <mergeCell ref="D185:F185"/>
    <mergeCell ref="G180:I180"/>
    <mergeCell ref="F178:F179"/>
    <mergeCell ref="A178:E179"/>
    <mergeCell ref="G178:I178"/>
    <mergeCell ref="G179:I179"/>
    <mergeCell ref="D189:D190"/>
    <mergeCell ref="G213:H213"/>
    <mergeCell ref="J213:M213"/>
    <mergeCell ref="A188:C191"/>
    <mergeCell ref="D195:D197"/>
    <mergeCell ref="A200:C203"/>
    <mergeCell ref="D201:D203"/>
    <mergeCell ref="G201:G202"/>
    <mergeCell ref="E208:F208"/>
    <mergeCell ref="A232:C233"/>
    <mergeCell ref="D232:E232"/>
    <mergeCell ref="D233:E233"/>
    <mergeCell ref="A217:C218"/>
    <mergeCell ref="A207:D209"/>
    <mergeCell ref="H223:I223"/>
    <mergeCell ref="I217:J217"/>
    <mergeCell ref="I219:J219"/>
    <mergeCell ref="H224:I224"/>
    <mergeCell ref="A227:O227"/>
    <mergeCell ref="A228:O228"/>
    <mergeCell ref="J239:J241"/>
    <mergeCell ref="A213:D213"/>
    <mergeCell ref="E213:F213"/>
    <mergeCell ref="E26:F27"/>
    <mergeCell ref="A26:D27"/>
    <mergeCell ref="I14:N14"/>
    <mergeCell ref="N15:O15"/>
    <mergeCell ref="A31:C31"/>
    <mergeCell ref="D31:F31"/>
    <mergeCell ref="K31:M31"/>
    <mergeCell ref="A30:O30"/>
    <mergeCell ref="A77:O77"/>
    <mergeCell ref="A108:O108"/>
    <mergeCell ref="A134:O134"/>
    <mergeCell ref="A184:O184"/>
    <mergeCell ref="A212:O212"/>
    <mergeCell ref="A42:F42"/>
    <mergeCell ref="B46:D46"/>
    <mergeCell ref="A44:D44"/>
    <mergeCell ref="H207:I207"/>
    <mergeCell ref="H208:I208"/>
    <mergeCell ref="H209:I209"/>
    <mergeCell ref="H225:I225"/>
    <mergeCell ref="A223:E225"/>
    <mergeCell ref="J42:J44"/>
    <mergeCell ref="J46:J47"/>
    <mergeCell ref="N42:N44"/>
    <mergeCell ref="A54:D55"/>
    <mergeCell ref="A57:D59"/>
    <mergeCell ref="H52:I55"/>
    <mergeCell ref="J52:J55"/>
    <mergeCell ref="H57:I60"/>
    <mergeCell ref="J57:J60"/>
    <mergeCell ref="N53:N55"/>
    <mergeCell ref="H42:I44"/>
    <mergeCell ref="H46:I47"/>
    <mergeCell ref="J64:J68"/>
    <mergeCell ref="N66:N68"/>
    <mergeCell ref="H71:I74"/>
    <mergeCell ref="J71:J74"/>
    <mergeCell ref="A67:D69"/>
    <mergeCell ref="E67:E68"/>
    <mergeCell ref="E71:E72"/>
    <mergeCell ref="A64:D65"/>
    <mergeCell ref="H64:I68"/>
  </mergeCells>
  <pageMargins left="0.7" right="0.7" top="0.75" bottom="0.75" header="0.3" footer="0.3"/>
  <pageSetup paperSize="5" scale="94" fitToHeight="0" orientation="landscape" r:id="rId1"/>
  <headerFooter>
    <oddFooter>Page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E0104-7058-4B6B-9F43-A9891171FDBC}">
  <sheetPr>
    <pageSetUpPr fitToPage="1"/>
  </sheetPr>
  <dimension ref="A1:O258"/>
  <sheetViews>
    <sheetView topLeftCell="A220" workbookViewId="0">
      <selection activeCell="P231" sqref="P231"/>
    </sheetView>
  </sheetViews>
  <sheetFormatPr defaultRowHeight="15" x14ac:dyDescent="0.25"/>
  <cols>
    <col min="4" max="4" width="11.5703125" customWidth="1"/>
    <col min="6" max="6" width="11.28515625" customWidth="1"/>
    <col min="9" max="9" width="32.42578125" customWidth="1"/>
    <col min="10" max="10" width="14.7109375" customWidth="1"/>
  </cols>
  <sheetData>
    <row r="1" spans="1:15" x14ac:dyDescent="0.25">
      <c r="A1" s="677" t="s">
        <v>267</v>
      </c>
      <c r="B1" s="677"/>
      <c r="C1" s="677"/>
      <c r="D1" s="677"/>
      <c r="E1" s="677"/>
      <c r="F1" s="677"/>
      <c r="G1" s="677"/>
      <c r="H1" s="677"/>
      <c r="I1" s="677"/>
      <c r="J1" s="677"/>
      <c r="K1" s="677"/>
      <c r="L1" s="677"/>
      <c r="M1" s="677"/>
      <c r="N1" s="677"/>
      <c r="O1" s="677"/>
    </row>
    <row r="2" spans="1:15" x14ac:dyDescent="0.25">
      <c r="A2" s="677"/>
      <c r="B2" s="677"/>
      <c r="C2" s="677"/>
      <c r="D2" s="677"/>
      <c r="E2" s="677"/>
      <c r="F2" s="677"/>
      <c r="G2" s="677"/>
      <c r="H2" s="677"/>
      <c r="I2" s="677"/>
      <c r="J2" s="677"/>
      <c r="K2" s="677"/>
      <c r="L2" s="677"/>
      <c r="M2" s="677"/>
      <c r="N2" s="677"/>
      <c r="O2" s="677"/>
    </row>
    <row r="3" spans="1:15" x14ac:dyDescent="0.25">
      <c r="A3" s="473"/>
      <c r="B3" s="473"/>
      <c r="C3" s="473"/>
      <c r="D3" s="473"/>
      <c r="E3" s="473"/>
      <c r="F3" s="473"/>
      <c r="G3" s="473"/>
      <c r="H3" s="473"/>
      <c r="I3" s="473"/>
      <c r="J3" s="109"/>
      <c r="K3" s="473"/>
      <c r="L3" s="473"/>
      <c r="M3" s="473"/>
      <c r="N3" s="473"/>
      <c r="O3" s="473"/>
    </row>
    <row r="4" spans="1:15" x14ac:dyDescent="0.25">
      <c r="D4" s="480" t="s">
        <v>341</v>
      </c>
      <c r="E4" s="480"/>
      <c r="F4" s="480"/>
      <c r="G4" s="480"/>
      <c r="H4" s="480"/>
      <c r="I4" s="480"/>
      <c r="J4" s="480"/>
      <c r="K4" s="480"/>
      <c r="L4" s="480"/>
      <c r="M4" s="480"/>
      <c r="N4" s="109"/>
      <c r="O4" s="109"/>
    </row>
    <row r="5" spans="1:15" x14ac:dyDescent="0.25">
      <c r="D5" s="480"/>
      <c r="E5" s="480"/>
      <c r="F5" s="480"/>
      <c r="G5" s="480"/>
      <c r="H5" s="480"/>
      <c r="I5" s="480"/>
      <c r="J5" s="480"/>
      <c r="K5" s="480"/>
      <c r="L5" s="480"/>
      <c r="M5" s="480"/>
      <c r="N5" s="109"/>
      <c r="O5" s="109"/>
    </row>
    <row r="6" spans="1:15" x14ac:dyDescent="0.25">
      <c r="D6" s="480"/>
      <c r="E6" s="480"/>
      <c r="F6" s="480"/>
      <c r="G6" s="480"/>
      <c r="H6" s="480"/>
      <c r="I6" s="480"/>
      <c r="J6" s="480"/>
      <c r="K6" s="480"/>
      <c r="L6" s="480"/>
      <c r="M6" s="480"/>
    </row>
    <row r="7" spans="1:15" x14ac:dyDescent="0.25">
      <c r="D7" s="480"/>
      <c r="E7" s="480"/>
      <c r="F7" s="480"/>
      <c r="G7" s="480"/>
      <c r="H7" s="480"/>
      <c r="I7" s="480"/>
      <c r="J7" s="480"/>
      <c r="K7" s="480"/>
      <c r="L7" s="480"/>
      <c r="M7" s="480"/>
    </row>
    <row r="8" spans="1:15" ht="15" customHeight="1" thickBot="1" x14ac:dyDescent="0.3"/>
    <row r="9" spans="1:15" ht="16.5" thickTop="1" thickBot="1" x14ac:dyDescent="0.3">
      <c r="A9" s="545" t="s">
        <v>22</v>
      </c>
      <c r="B9" s="545"/>
      <c r="C9" s="545"/>
      <c r="D9" s="678" t="s">
        <v>23</v>
      </c>
      <c r="E9" s="678"/>
      <c r="F9" s="678"/>
      <c r="G9" s="33">
        <f>G34+G84+G115+G141+G169+G191+G219</f>
        <v>230</v>
      </c>
      <c r="H9" s="21"/>
      <c r="I9" s="545" t="s">
        <v>24</v>
      </c>
      <c r="J9" s="545"/>
      <c r="K9" s="545"/>
      <c r="L9" s="545"/>
      <c r="M9" s="368"/>
      <c r="N9" s="33">
        <f>N34+N84+N115+N141+N169+N191+N219</f>
        <v>0</v>
      </c>
      <c r="O9" s="21"/>
    </row>
    <row r="10" spans="1:15" ht="16.5" thickTop="1" thickBot="1" x14ac:dyDescent="0.3">
      <c r="A10" s="545" t="s">
        <v>549</v>
      </c>
      <c r="B10" s="545"/>
      <c r="C10" s="545"/>
      <c r="D10" s="678" t="s">
        <v>550</v>
      </c>
      <c r="E10" s="678"/>
      <c r="F10" s="678"/>
      <c r="G10" s="33">
        <f>G34+G84+G115+G141+G169+G191+G219+J253+J256</f>
        <v>240</v>
      </c>
      <c r="I10" s="545" t="s">
        <v>551</v>
      </c>
      <c r="J10" s="545"/>
      <c r="K10" s="545"/>
      <c r="L10" s="545"/>
      <c r="N10" s="33">
        <f>N34+N84+N115+N141+N169+N191+N219+N253+N256</f>
        <v>0</v>
      </c>
    </row>
    <row r="11" spans="1:15" ht="15.75" thickTop="1" x14ac:dyDescent="0.25"/>
    <row r="12" spans="1:15" x14ac:dyDescent="0.25">
      <c r="D12" s="49"/>
      <c r="E12" s="49"/>
      <c r="F12" s="49"/>
      <c r="G12" s="36"/>
      <c r="J12" s="299"/>
    </row>
    <row r="13" spans="1:15" ht="12" customHeight="1" x14ac:dyDescent="0.25">
      <c r="D13" s="49"/>
      <c r="E13" s="49"/>
      <c r="F13" s="49"/>
      <c r="G13" s="36"/>
      <c r="J13" s="299"/>
    </row>
    <row r="14" spans="1:15" x14ac:dyDescent="0.25">
      <c r="A14" s="176"/>
      <c r="B14" s="176"/>
      <c r="C14" s="176"/>
      <c r="D14" s="177"/>
      <c r="E14" s="177"/>
      <c r="F14" s="177"/>
      <c r="G14" s="176"/>
      <c r="H14" s="176"/>
      <c r="I14" s="176"/>
      <c r="J14" s="176"/>
      <c r="K14" s="176"/>
      <c r="L14" s="176"/>
      <c r="M14" s="176"/>
      <c r="N14" s="176"/>
      <c r="O14" s="176"/>
    </row>
    <row r="15" spans="1:15" x14ac:dyDescent="0.25">
      <c r="D15" s="49"/>
      <c r="E15" s="49"/>
      <c r="F15" s="49"/>
      <c r="G15" s="36"/>
    </row>
    <row r="16" spans="1:15" ht="18.75" x14ac:dyDescent="0.3">
      <c r="A16" s="445" t="s">
        <v>587</v>
      </c>
      <c r="B16" s="445"/>
      <c r="C16" s="445"/>
      <c r="D16" s="446"/>
      <c r="E16" s="446"/>
      <c r="F16" s="446"/>
      <c r="G16" s="447"/>
      <c r="H16" s="447"/>
      <c r="I16" s="448" t="s">
        <v>584</v>
      </c>
      <c r="J16" s="447"/>
      <c r="K16" s="449" t="s">
        <v>585</v>
      </c>
      <c r="L16" s="453"/>
      <c r="M16" s="450"/>
      <c r="N16" s="449" t="s">
        <v>586</v>
      </c>
      <c r="O16" s="454"/>
    </row>
    <row r="17" spans="1:15" x14ac:dyDescent="0.25">
      <c r="I17" s="540"/>
      <c r="J17" s="540"/>
      <c r="K17" s="540"/>
      <c r="L17" s="540"/>
      <c r="M17" s="540"/>
      <c r="N17" s="540"/>
    </row>
    <row r="18" spans="1:15" ht="45.75" thickBot="1" x14ac:dyDescent="0.3">
      <c r="A18" s="451" t="s">
        <v>28</v>
      </c>
      <c r="B18" s="451"/>
      <c r="C18" s="451"/>
      <c r="D18" s="451" t="s">
        <v>29</v>
      </c>
      <c r="E18" s="451"/>
      <c r="F18" s="451"/>
      <c r="G18" s="451" t="s">
        <v>117</v>
      </c>
      <c r="H18" s="451"/>
      <c r="I18" s="452" t="s">
        <v>31</v>
      </c>
      <c r="J18" s="452" t="s">
        <v>118</v>
      </c>
      <c r="K18" s="451"/>
      <c r="L18" s="452" t="s">
        <v>33</v>
      </c>
      <c r="M18" s="452"/>
      <c r="N18" s="663" t="s">
        <v>119</v>
      </c>
      <c r="O18" s="663"/>
    </row>
    <row r="19" spans="1:15" ht="27.75" customHeight="1" thickTop="1" thickBot="1" x14ac:dyDescent="0.3">
      <c r="A19" s="540" t="s">
        <v>279</v>
      </c>
      <c r="B19" s="540"/>
      <c r="C19" s="540"/>
      <c r="D19" s="540"/>
      <c r="E19" s="540"/>
      <c r="F19" s="540"/>
      <c r="G19" s="4"/>
      <c r="I19" t="s">
        <v>36</v>
      </c>
      <c r="J19" s="299" t="s">
        <v>120</v>
      </c>
      <c r="L19" s="5">
        <f>G19/11</f>
        <v>0</v>
      </c>
      <c r="M19" s="7"/>
      <c r="N19" s="6"/>
    </row>
    <row r="20" spans="1:15" x14ac:dyDescent="0.25">
      <c r="A20" s="444" t="s">
        <v>121</v>
      </c>
      <c r="B20" s="9"/>
      <c r="C20" s="9"/>
      <c r="D20" s="9"/>
      <c r="I20" t="s">
        <v>122</v>
      </c>
      <c r="J20" s="299" t="s">
        <v>123</v>
      </c>
      <c r="K20" s="3"/>
    </row>
    <row r="21" spans="1:15" x14ac:dyDescent="0.25">
      <c r="J21" s="299"/>
    </row>
    <row r="22" spans="1:15" x14ac:dyDescent="0.25">
      <c r="A22" s="143" t="s">
        <v>238</v>
      </c>
      <c r="B22" s="144"/>
      <c r="C22" s="144"/>
      <c r="D22" s="144"/>
      <c r="E22" s="144"/>
      <c r="F22" s="144"/>
      <c r="G22" s="144"/>
      <c r="H22" s="144"/>
      <c r="I22" s="144"/>
      <c r="J22" s="257"/>
      <c r="K22" s="144"/>
      <c r="L22" s="144"/>
      <c r="M22" s="144"/>
      <c r="N22" s="144"/>
      <c r="O22" s="147"/>
    </row>
    <row r="23" spans="1:15" ht="15.75" thickBot="1" x14ac:dyDescent="0.3">
      <c r="A23" s="18"/>
      <c r="B23" s="18"/>
      <c r="C23" s="18"/>
      <c r="D23" s="104"/>
      <c r="E23" s="18"/>
      <c r="F23" s="18"/>
      <c r="G23" s="18"/>
      <c r="H23" s="18"/>
      <c r="I23" s="18"/>
      <c r="J23" s="259"/>
      <c r="K23" s="18"/>
      <c r="L23" s="18"/>
      <c r="M23" s="18"/>
      <c r="N23" s="18"/>
    </row>
    <row r="24" spans="1:15" ht="26.25" customHeight="1" thickTop="1" thickBot="1" x14ac:dyDescent="0.3">
      <c r="A24" s="679" t="s">
        <v>583</v>
      </c>
      <c r="B24" s="679"/>
      <c r="C24" s="679"/>
      <c r="D24" s="679"/>
      <c r="E24" s="679"/>
      <c r="F24" s="679"/>
      <c r="G24" s="680"/>
      <c r="I24" s="105">
        <v>0</v>
      </c>
      <c r="J24" s="299" t="s">
        <v>120</v>
      </c>
      <c r="L24" s="4">
        <f>G24/6</f>
        <v>0</v>
      </c>
      <c r="N24" s="6"/>
    </row>
    <row r="25" spans="1:15" ht="29.25" customHeight="1" x14ac:dyDescent="0.25">
      <c r="A25" s="551"/>
      <c r="B25" s="551"/>
      <c r="C25" s="551"/>
      <c r="D25" s="551"/>
      <c r="E25" s="551"/>
      <c r="F25" s="551"/>
      <c r="G25" s="551"/>
      <c r="I25" s="105">
        <v>1</v>
      </c>
      <c r="J25" s="299" t="s">
        <v>123</v>
      </c>
      <c r="L25" s="8"/>
      <c r="N25" s="8"/>
    </row>
    <row r="26" spans="1:15" x14ac:dyDescent="0.25">
      <c r="A26" s="9"/>
      <c r="J26" s="299"/>
    </row>
    <row r="27" spans="1:15" x14ac:dyDescent="0.25">
      <c r="A27" s="143" t="s">
        <v>211</v>
      </c>
      <c r="B27" s="144"/>
      <c r="C27" s="144"/>
      <c r="D27" s="144"/>
      <c r="E27" s="144"/>
      <c r="F27" s="144"/>
      <c r="G27" s="144"/>
      <c r="H27" s="144"/>
      <c r="I27" s="144"/>
      <c r="J27" s="257"/>
      <c r="K27" s="144"/>
      <c r="L27" s="144"/>
      <c r="M27" s="144"/>
      <c r="N27" s="144"/>
      <c r="O27" s="147"/>
    </row>
    <row r="28" spans="1:15" ht="14.25" customHeight="1" thickBot="1" x14ac:dyDescent="0.3">
      <c r="A28" s="18"/>
      <c r="B28" s="18"/>
      <c r="C28" s="18"/>
      <c r="D28" s="18"/>
      <c r="E28" s="18"/>
      <c r="F28" s="18"/>
      <c r="G28" s="18"/>
      <c r="H28" s="18"/>
      <c r="I28" s="18"/>
      <c r="J28" s="259"/>
      <c r="K28" s="18"/>
      <c r="L28" s="18"/>
      <c r="M28" s="18"/>
      <c r="N28" s="18"/>
      <c r="O28" s="18"/>
    </row>
    <row r="29" spans="1:15" ht="43.5" customHeight="1" thickTop="1" thickBot="1" x14ac:dyDescent="0.3">
      <c r="A29" s="569" t="s">
        <v>581</v>
      </c>
      <c r="B29" s="569"/>
      <c r="C29" s="569"/>
      <c r="D29" s="569"/>
      <c r="E29" s="662" t="s">
        <v>531</v>
      </c>
      <c r="F29" s="662"/>
      <c r="I29" t="s">
        <v>128</v>
      </c>
      <c r="J29" s="299" t="s">
        <v>120</v>
      </c>
      <c r="L29" s="41"/>
      <c r="M29" s="7"/>
      <c r="N29" s="6"/>
    </row>
    <row r="30" spans="1:15" ht="48.75" customHeight="1" thickTop="1" x14ac:dyDescent="0.25">
      <c r="A30" s="569"/>
      <c r="B30" s="569"/>
      <c r="C30" s="569"/>
      <c r="D30" s="569"/>
      <c r="E30" s="662"/>
      <c r="F30" s="662"/>
      <c r="I30" t="s">
        <v>129</v>
      </c>
      <c r="J30" s="299" t="s">
        <v>123</v>
      </c>
      <c r="K30" s="3"/>
      <c r="L30" s="26"/>
    </row>
    <row r="32" spans="1:15" ht="16.5" customHeight="1" x14ac:dyDescent="0.25">
      <c r="A32" s="239"/>
      <c r="B32" s="239"/>
      <c r="C32" s="239"/>
      <c r="D32" s="239"/>
      <c r="E32" s="239"/>
      <c r="F32" s="239"/>
      <c r="G32" s="239"/>
      <c r="H32" s="239"/>
      <c r="I32" s="239"/>
      <c r="J32" s="406"/>
      <c r="K32" s="239"/>
      <c r="L32" s="239"/>
      <c r="M32" s="239"/>
      <c r="N32" s="239"/>
      <c r="O32" s="239"/>
    </row>
    <row r="33" spans="1:15" ht="16.5" customHeight="1" x14ac:dyDescent="0.3">
      <c r="A33" s="555" t="s">
        <v>592</v>
      </c>
      <c r="B33" s="555"/>
      <c r="C33" s="555"/>
      <c r="D33" s="555"/>
      <c r="E33" s="555"/>
      <c r="F33" s="555"/>
      <c r="G33" s="555"/>
      <c r="H33" s="555"/>
      <c r="I33" s="555"/>
      <c r="J33" s="555"/>
      <c r="K33" s="555"/>
      <c r="L33" s="555"/>
      <c r="M33" s="555"/>
      <c r="N33" s="555"/>
      <c r="O33" s="555"/>
    </row>
    <row r="34" spans="1:15" ht="18.75" x14ac:dyDescent="0.3">
      <c r="A34" s="555"/>
      <c r="B34" s="555"/>
      <c r="C34" s="555"/>
      <c r="D34" s="545" t="s">
        <v>588</v>
      </c>
      <c r="E34" s="545"/>
      <c r="F34" s="545"/>
      <c r="G34" s="19">
        <f>J45+J57+J70</f>
        <v>30</v>
      </c>
      <c r="H34" s="20"/>
      <c r="J34" s="393"/>
      <c r="K34" s="646" t="s">
        <v>34</v>
      </c>
      <c r="L34" s="646"/>
      <c r="M34" s="664"/>
      <c r="N34" s="376">
        <f>N45+N59+N72</f>
        <v>0</v>
      </c>
    </row>
    <row r="35" spans="1:15" ht="15.75" thickBot="1" x14ac:dyDescent="0.3">
      <c r="J35" s="299"/>
    </row>
    <row r="36" spans="1:15" ht="16.5" thickTop="1" thickBot="1" x14ac:dyDescent="0.3">
      <c r="A36" s="575" t="s">
        <v>545</v>
      </c>
      <c r="B36" s="575"/>
      <c r="C36" s="575"/>
      <c r="E36" s="387"/>
      <c r="I36" s="26"/>
      <c r="J36" s="26"/>
      <c r="K36" s="26"/>
      <c r="L36" s="26"/>
      <c r="N36" s="6" t="s">
        <v>597</v>
      </c>
    </row>
    <row r="37" spans="1:15" ht="21" customHeight="1" thickTop="1" thickBot="1" x14ac:dyDescent="0.3">
      <c r="A37" s="575"/>
      <c r="B37" s="575"/>
      <c r="C37" s="575"/>
      <c r="E37" s="569" t="s">
        <v>616</v>
      </c>
      <c r="F37" s="569"/>
      <c r="G37" s="12"/>
      <c r="I37" s="26"/>
      <c r="J37" s="26"/>
      <c r="K37" s="26"/>
      <c r="L37" s="26"/>
      <c r="N37" s="40"/>
    </row>
    <row r="38" spans="1:15" ht="18" customHeight="1" thickTop="1" x14ac:dyDescent="0.25">
      <c r="A38" s="575"/>
      <c r="B38" s="575"/>
      <c r="C38" s="575"/>
      <c r="E38" s="569"/>
      <c r="F38" s="569"/>
      <c r="N38" s="17"/>
    </row>
    <row r="39" spans="1:15" x14ac:dyDescent="0.25">
      <c r="A39" s="575"/>
      <c r="B39" s="575"/>
      <c r="C39" s="575"/>
      <c r="N39" s="17"/>
    </row>
    <row r="40" spans="1:15" ht="18.75" customHeight="1" x14ac:dyDescent="0.25">
      <c r="A40" s="575"/>
      <c r="B40" s="575"/>
      <c r="C40" s="575"/>
      <c r="N40" s="17"/>
    </row>
    <row r="41" spans="1:15" ht="19.5" customHeight="1" x14ac:dyDescent="0.25">
      <c r="A41" s="382"/>
      <c r="B41" s="382"/>
      <c r="C41" s="382"/>
      <c r="E41" s="437"/>
      <c r="F41" s="438"/>
      <c r="G41" s="8"/>
      <c r="I41" s="370"/>
      <c r="J41" s="299"/>
      <c r="N41" s="17"/>
    </row>
    <row r="42" spans="1:15" ht="28.5" customHeight="1" x14ac:dyDescent="0.25">
      <c r="A42" t="s">
        <v>28</v>
      </c>
      <c r="D42" t="s">
        <v>29</v>
      </c>
      <c r="G42" t="s">
        <v>117</v>
      </c>
      <c r="I42" s="370" t="s">
        <v>31</v>
      </c>
      <c r="J42" s="375" t="s">
        <v>32</v>
      </c>
      <c r="K42" s="372"/>
      <c r="L42" s="370" t="s">
        <v>33</v>
      </c>
      <c r="M42" s="370"/>
      <c r="N42" s="377" t="s">
        <v>34</v>
      </c>
      <c r="O42" s="377"/>
    </row>
    <row r="43" spans="1:15" x14ac:dyDescent="0.25">
      <c r="A43" s="143" t="s">
        <v>600</v>
      </c>
      <c r="B43" s="144"/>
      <c r="C43" s="144"/>
      <c r="D43" s="144"/>
      <c r="E43" s="144"/>
      <c r="F43" s="144"/>
      <c r="G43" s="144"/>
      <c r="H43" s="144"/>
      <c r="I43" s="144"/>
      <c r="J43" s="257"/>
      <c r="K43" s="144"/>
      <c r="L43" s="144"/>
      <c r="M43" s="144"/>
      <c r="N43" s="144"/>
      <c r="O43" s="147"/>
    </row>
    <row r="44" spans="1:15" ht="15.75" thickBot="1" x14ac:dyDescent="0.3"/>
    <row r="45" spans="1:15" ht="15" customHeight="1" thickTop="1" x14ac:dyDescent="0.25">
      <c r="A45" s="480" t="s">
        <v>626</v>
      </c>
      <c r="B45" s="480"/>
      <c r="C45" s="480"/>
      <c r="D45" s="480"/>
      <c r="E45" s="480"/>
      <c r="F45" s="480"/>
      <c r="H45" s="480" t="s">
        <v>604</v>
      </c>
      <c r="I45" s="480"/>
      <c r="J45" s="650">
        <v>10</v>
      </c>
      <c r="L45" s="41"/>
      <c r="N45" s="651"/>
    </row>
    <row r="46" spans="1:15" ht="18.75" customHeight="1" x14ac:dyDescent="0.25">
      <c r="A46" s="480"/>
      <c r="B46" s="480"/>
      <c r="C46" s="480"/>
      <c r="D46" s="480"/>
      <c r="E46" s="480"/>
      <c r="F46" s="480"/>
      <c r="H46" s="480"/>
      <c r="I46" s="480"/>
      <c r="J46" s="650"/>
      <c r="L46" s="41"/>
      <c r="N46" s="652"/>
    </row>
    <row r="47" spans="1:15" ht="9.75" customHeight="1" x14ac:dyDescent="0.25">
      <c r="H47" s="480"/>
      <c r="I47" s="480"/>
      <c r="J47" s="650"/>
      <c r="L47" s="26"/>
      <c r="N47" s="652"/>
    </row>
    <row r="48" spans="1:15" ht="15.75" thickBot="1" x14ac:dyDescent="0.3">
      <c r="A48" s="523" t="s">
        <v>620</v>
      </c>
      <c r="B48" s="523"/>
      <c r="C48" s="523"/>
      <c r="D48" s="523"/>
      <c r="E48" s="10"/>
      <c r="H48" s="480"/>
      <c r="I48" s="480"/>
      <c r="J48" s="650"/>
      <c r="L48" s="26"/>
      <c r="N48" s="653"/>
    </row>
    <row r="49" spans="1:15" ht="15.75" thickTop="1" x14ac:dyDescent="0.25">
      <c r="A49" s="523"/>
      <c r="B49" s="523"/>
      <c r="C49" s="523"/>
      <c r="D49" s="523"/>
      <c r="J49" s="154"/>
      <c r="L49" s="26"/>
    </row>
    <row r="50" spans="1:15" x14ac:dyDescent="0.25">
      <c r="J50" s="154"/>
      <c r="L50" s="26"/>
    </row>
    <row r="51" spans="1:15" x14ac:dyDescent="0.25">
      <c r="A51" s="523" t="s">
        <v>621</v>
      </c>
      <c r="B51" s="523"/>
      <c r="C51" s="523"/>
      <c r="D51" s="523"/>
      <c r="E51" s="10"/>
      <c r="H51" s="480" t="s">
        <v>605</v>
      </c>
      <c r="I51" s="480"/>
      <c r="J51" s="650">
        <v>0</v>
      </c>
      <c r="L51" s="26"/>
    </row>
    <row r="52" spans="1:15" x14ac:dyDescent="0.25">
      <c r="A52" s="523"/>
      <c r="B52" s="523"/>
      <c r="C52" s="523"/>
      <c r="D52" s="523"/>
      <c r="E52" s="8"/>
      <c r="H52" s="480"/>
      <c r="I52" s="480"/>
      <c r="J52" s="650"/>
      <c r="L52" s="26"/>
    </row>
    <row r="53" spans="1:15" x14ac:dyDescent="0.25">
      <c r="A53" s="523"/>
      <c r="B53" s="523"/>
      <c r="C53" s="523"/>
      <c r="D53" s="523"/>
      <c r="E53" s="8"/>
      <c r="H53" s="429"/>
      <c r="I53" s="429"/>
      <c r="J53" s="463"/>
      <c r="L53" s="26"/>
    </row>
    <row r="54" spans="1:15" x14ac:dyDescent="0.25">
      <c r="B54" s="155"/>
      <c r="C54" s="155"/>
      <c r="D54" s="155"/>
      <c r="E54" s="8"/>
      <c r="H54" s="369"/>
      <c r="I54" s="369"/>
      <c r="J54" s="299"/>
    </row>
    <row r="55" spans="1:15" x14ac:dyDescent="0.25">
      <c r="A55" s="143" t="s">
        <v>606</v>
      </c>
      <c r="B55" s="144"/>
      <c r="C55" s="144"/>
      <c r="D55" s="144"/>
      <c r="E55" s="144"/>
      <c r="F55" s="144"/>
      <c r="G55" s="144"/>
      <c r="H55" s="144"/>
      <c r="I55" s="144"/>
      <c r="J55" s="257"/>
      <c r="K55" s="144"/>
      <c r="L55" s="144"/>
      <c r="M55" s="144"/>
      <c r="N55" s="144"/>
      <c r="O55" s="147"/>
    </row>
    <row r="56" spans="1:15" x14ac:dyDescent="0.25">
      <c r="B56" s="155"/>
      <c r="C56" s="155"/>
      <c r="D56" s="155"/>
      <c r="E56" s="8"/>
      <c r="H56" s="369"/>
      <c r="I56" s="369"/>
      <c r="J56" s="299"/>
    </row>
    <row r="57" spans="1:15" x14ac:dyDescent="0.25">
      <c r="A57" s="480" t="s">
        <v>625</v>
      </c>
      <c r="B57" s="480"/>
      <c r="C57" s="480"/>
      <c r="D57" s="480"/>
      <c r="E57" s="480"/>
      <c r="H57" s="480" t="s">
        <v>610</v>
      </c>
      <c r="I57" s="480"/>
      <c r="J57" s="650">
        <v>10</v>
      </c>
      <c r="L57" s="41"/>
    </row>
    <row r="58" spans="1:15" ht="15.75" thickBot="1" x14ac:dyDescent="0.3">
      <c r="A58" s="480"/>
      <c r="B58" s="480"/>
      <c r="C58" s="480"/>
      <c r="D58" s="480"/>
      <c r="E58" s="480"/>
      <c r="H58" s="480"/>
      <c r="I58" s="480"/>
      <c r="J58" s="650"/>
      <c r="L58" s="41"/>
    </row>
    <row r="59" spans="1:15" ht="15.75" thickTop="1" x14ac:dyDescent="0.25">
      <c r="B59" s="155"/>
      <c r="C59" s="155"/>
      <c r="D59" s="155"/>
      <c r="E59" s="8"/>
      <c r="H59" s="480"/>
      <c r="I59" s="480"/>
      <c r="J59" s="650"/>
      <c r="L59" s="26"/>
      <c r="N59" s="651"/>
    </row>
    <row r="60" spans="1:15" x14ac:dyDescent="0.25">
      <c r="A60" s="656" t="s">
        <v>608</v>
      </c>
      <c r="B60" s="656"/>
      <c r="C60" s="656"/>
      <c r="D60" s="656"/>
      <c r="E60" s="10"/>
      <c r="H60" s="480"/>
      <c r="I60" s="480"/>
      <c r="J60" s="650"/>
      <c r="L60" s="26"/>
      <c r="N60" s="652"/>
    </row>
    <row r="61" spans="1:15" ht="15.75" thickBot="1" x14ac:dyDescent="0.3">
      <c r="A61" s="656"/>
      <c r="B61" s="656"/>
      <c r="C61" s="656"/>
      <c r="D61" s="656"/>
      <c r="H61" s="480"/>
      <c r="I61" s="480"/>
      <c r="J61" s="650"/>
      <c r="L61" s="26"/>
      <c r="N61" s="653"/>
    </row>
    <row r="62" spans="1:15" ht="15.75" customHeight="1" thickTop="1" x14ac:dyDescent="0.25">
      <c r="J62" s="299"/>
      <c r="L62" s="26"/>
    </row>
    <row r="63" spans="1:15" ht="15.75" customHeight="1" x14ac:dyDescent="0.25">
      <c r="A63" s="656" t="s">
        <v>609</v>
      </c>
      <c r="B63" s="656"/>
      <c r="C63" s="656"/>
      <c r="D63" s="656"/>
      <c r="E63" s="10"/>
      <c r="H63" s="480" t="s">
        <v>611</v>
      </c>
      <c r="I63" s="480"/>
      <c r="J63" s="650">
        <v>0</v>
      </c>
      <c r="L63" s="26"/>
    </row>
    <row r="64" spans="1:15" ht="15.75" customHeight="1" x14ac:dyDescent="0.25">
      <c r="A64" s="656"/>
      <c r="B64" s="656"/>
      <c r="C64" s="656"/>
      <c r="D64" s="656"/>
      <c r="E64" s="8"/>
      <c r="H64" s="480"/>
      <c r="I64" s="480"/>
      <c r="J64" s="650"/>
      <c r="L64" s="26"/>
    </row>
    <row r="65" spans="1:15" ht="15.75" customHeight="1" x14ac:dyDescent="0.25">
      <c r="A65" s="656"/>
      <c r="B65" s="656"/>
      <c r="C65" s="656"/>
      <c r="D65" s="656"/>
      <c r="E65" s="8"/>
      <c r="H65" s="480"/>
      <c r="I65" s="480"/>
      <c r="J65" s="650"/>
      <c r="L65" s="26"/>
    </row>
    <row r="66" spans="1:15" ht="12" customHeight="1" x14ac:dyDescent="0.25">
      <c r="A66" s="464"/>
      <c r="B66" s="464"/>
      <c r="C66" s="464"/>
      <c r="D66" s="464"/>
      <c r="E66" s="8"/>
      <c r="H66" s="480"/>
      <c r="I66" s="480"/>
      <c r="J66" s="650"/>
      <c r="L66" s="26"/>
    </row>
    <row r="67" spans="1:15" ht="16.5" customHeight="1" x14ac:dyDescent="0.25">
      <c r="A67" s="464"/>
      <c r="B67" s="464"/>
      <c r="C67" s="464"/>
      <c r="D67" s="464"/>
      <c r="E67" s="8"/>
      <c r="J67" s="299"/>
    </row>
    <row r="68" spans="1:15" x14ac:dyDescent="0.25">
      <c r="A68" s="143" t="s">
        <v>612</v>
      </c>
      <c r="B68" s="144"/>
      <c r="C68" s="144"/>
      <c r="D68" s="144"/>
      <c r="E68" s="144"/>
      <c r="F68" s="144"/>
      <c r="G68" s="144"/>
      <c r="H68" s="144"/>
      <c r="I68" s="144"/>
      <c r="J68" s="257"/>
      <c r="K68" s="144"/>
      <c r="L68" s="144"/>
      <c r="M68" s="144"/>
      <c r="N68" s="144"/>
      <c r="O68" s="147"/>
    </row>
    <row r="69" spans="1:15" ht="15.75" customHeight="1" x14ac:dyDescent="0.25">
      <c r="A69" s="464"/>
      <c r="B69" s="464"/>
      <c r="C69" s="464"/>
      <c r="D69" s="464"/>
      <c r="E69" s="8"/>
      <c r="J69" s="299"/>
    </row>
    <row r="70" spans="1:15" x14ac:dyDescent="0.25">
      <c r="A70" s="486" t="s">
        <v>624</v>
      </c>
      <c r="B70" s="486"/>
      <c r="C70" s="486"/>
      <c r="D70" s="486"/>
      <c r="E70" s="8"/>
      <c r="H70" s="480" t="s">
        <v>615</v>
      </c>
      <c r="I70" s="480"/>
      <c r="J70" s="650">
        <v>10</v>
      </c>
      <c r="L70" s="41"/>
    </row>
    <row r="71" spans="1:15" ht="15.75" thickBot="1" x14ac:dyDescent="0.3">
      <c r="A71" s="486"/>
      <c r="B71" s="486"/>
      <c r="C71" s="486"/>
      <c r="D71" s="486"/>
      <c r="E71" s="8"/>
      <c r="H71" s="480"/>
      <c r="I71" s="480"/>
      <c r="J71" s="650"/>
      <c r="L71" s="41"/>
    </row>
    <row r="72" spans="1:15" ht="15.75" thickTop="1" x14ac:dyDescent="0.25">
      <c r="B72" s="155"/>
      <c r="C72" s="155"/>
      <c r="D72" s="155"/>
      <c r="E72" s="8"/>
      <c r="H72" s="480"/>
      <c r="I72" s="480"/>
      <c r="J72" s="650"/>
      <c r="L72" s="26"/>
      <c r="N72" s="651"/>
    </row>
    <row r="73" spans="1:15" x14ac:dyDescent="0.25">
      <c r="A73" s="656" t="s">
        <v>622</v>
      </c>
      <c r="B73" s="656"/>
      <c r="C73" s="656"/>
      <c r="D73" s="656"/>
      <c r="E73" s="654"/>
      <c r="H73" s="480"/>
      <c r="I73" s="480"/>
      <c r="J73" s="650"/>
      <c r="L73" s="26"/>
      <c r="N73" s="652"/>
    </row>
    <row r="74" spans="1:15" ht="15.75" thickBot="1" x14ac:dyDescent="0.3">
      <c r="A74" s="656"/>
      <c r="B74" s="656"/>
      <c r="C74" s="656"/>
      <c r="D74" s="656"/>
      <c r="E74" s="655"/>
      <c r="H74" s="480"/>
      <c r="I74" s="480"/>
      <c r="J74" s="650"/>
      <c r="L74" s="26"/>
      <c r="N74" s="653"/>
    </row>
    <row r="75" spans="1:15" ht="15.75" thickTop="1" x14ac:dyDescent="0.25">
      <c r="A75" s="656"/>
      <c r="B75" s="656"/>
      <c r="C75" s="656"/>
      <c r="D75" s="656"/>
      <c r="H75" s="369"/>
      <c r="I75" s="369"/>
      <c r="J75" s="299"/>
      <c r="L75" s="26"/>
      <c r="N75" s="389"/>
    </row>
    <row r="76" spans="1:15" ht="15.75" customHeight="1" x14ac:dyDescent="0.25">
      <c r="J76" s="299"/>
      <c r="L76" s="26"/>
    </row>
    <row r="77" spans="1:15" ht="15.75" customHeight="1" x14ac:dyDescent="0.25">
      <c r="A77" s="656" t="s">
        <v>623</v>
      </c>
      <c r="B77" s="656"/>
      <c r="C77" s="656"/>
      <c r="D77" s="656"/>
      <c r="E77" s="654"/>
      <c r="H77" s="480" t="s">
        <v>614</v>
      </c>
      <c r="I77" s="480"/>
      <c r="J77" s="650">
        <v>0</v>
      </c>
      <c r="L77" s="26"/>
    </row>
    <row r="78" spans="1:15" ht="15.75" customHeight="1" x14ac:dyDescent="0.25">
      <c r="A78" s="656"/>
      <c r="B78" s="656"/>
      <c r="C78" s="656"/>
      <c r="D78" s="656"/>
      <c r="E78" s="655"/>
      <c r="H78" s="480"/>
      <c r="I78" s="480"/>
      <c r="J78" s="650"/>
      <c r="L78" s="26"/>
    </row>
    <row r="79" spans="1:15" ht="15.75" customHeight="1" x14ac:dyDescent="0.25">
      <c r="A79" s="656"/>
      <c r="B79" s="656"/>
      <c r="C79" s="656"/>
      <c r="D79" s="656"/>
      <c r="E79" s="8"/>
      <c r="H79" s="480"/>
      <c r="I79" s="480"/>
      <c r="J79" s="650"/>
      <c r="L79" s="26"/>
    </row>
    <row r="80" spans="1:15" ht="16.5" customHeight="1" x14ac:dyDescent="0.25">
      <c r="A80" s="464"/>
      <c r="B80" s="464"/>
      <c r="C80" s="464"/>
      <c r="D80" s="464"/>
      <c r="E80" s="8"/>
      <c r="H80" s="480"/>
      <c r="I80" s="480"/>
      <c r="J80" s="650"/>
      <c r="L80" s="26"/>
    </row>
    <row r="81" spans="1:15" x14ac:dyDescent="0.25">
      <c r="J81" s="299"/>
    </row>
    <row r="82" spans="1:15" ht="16.5" customHeight="1" x14ac:dyDescent="0.25">
      <c r="A82" s="239"/>
      <c r="B82" s="239"/>
      <c r="C82" s="239"/>
      <c r="D82" s="239"/>
      <c r="E82" s="239"/>
      <c r="F82" s="239"/>
      <c r="G82" s="239"/>
      <c r="H82" s="239"/>
      <c r="I82" s="239"/>
      <c r="J82" s="406"/>
      <c r="K82" s="239"/>
      <c r="L82" s="239"/>
      <c r="M82" s="239"/>
      <c r="N82" s="239"/>
      <c r="O82" s="239"/>
    </row>
    <row r="83" spans="1:15" ht="18.75" x14ac:dyDescent="0.3">
      <c r="A83" s="555" t="s">
        <v>124</v>
      </c>
      <c r="B83" s="555"/>
      <c r="C83" s="555"/>
      <c r="D83" s="555"/>
      <c r="E83" s="555"/>
      <c r="F83" s="555"/>
      <c r="G83" s="555"/>
      <c r="H83" s="555"/>
      <c r="I83" s="555"/>
      <c r="J83" s="555"/>
      <c r="K83" s="555"/>
      <c r="L83" s="555"/>
      <c r="M83" s="555"/>
      <c r="N83" s="555"/>
      <c r="O83" s="555"/>
    </row>
    <row r="84" spans="1:15" ht="18.75" x14ac:dyDescent="0.3">
      <c r="A84" s="555"/>
      <c r="B84" s="555"/>
      <c r="C84" s="555"/>
      <c r="D84" s="545" t="s">
        <v>125</v>
      </c>
      <c r="E84" s="545"/>
      <c r="F84" s="545"/>
      <c r="G84" s="19">
        <v>40</v>
      </c>
      <c r="H84" s="20"/>
      <c r="J84" s="393"/>
      <c r="K84" s="646" t="s">
        <v>126</v>
      </c>
      <c r="L84" s="646"/>
      <c r="M84" s="664"/>
      <c r="N84" s="376">
        <f>N88+N96+N103+N108</f>
        <v>0</v>
      </c>
    </row>
    <row r="85" spans="1:15" ht="39" customHeight="1" x14ac:dyDescent="0.25">
      <c r="A85" t="s">
        <v>28</v>
      </c>
      <c r="D85" t="s">
        <v>29</v>
      </c>
      <c r="G85" t="s">
        <v>117</v>
      </c>
      <c r="I85" s="370" t="s">
        <v>31</v>
      </c>
      <c r="J85" s="375" t="s">
        <v>32</v>
      </c>
      <c r="K85" s="372"/>
      <c r="L85" s="370" t="s">
        <v>33</v>
      </c>
      <c r="M85" s="370"/>
      <c r="N85" s="377" t="s">
        <v>34</v>
      </c>
      <c r="O85" s="377"/>
    </row>
    <row r="86" spans="1:15" x14ac:dyDescent="0.25">
      <c r="A86" s="143" t="s">
        <v>212</v>
      </c>
      <c r="B86" s="144"/>
      <c r="C86" s="144"/>
      <c r="D86" s="144"/>
      <c r="E86" s="144"/>
      <c r="F86" s="144"/>
      <c r="G86" s="144"/>
      <c r="H86" s="144"/>
      <c r="I86" s="145"/>
      <c r="J86" s="257"/>
      <c r="K86" s="144"/>
      <c r="L86" s="146"/>
      <c r="M86" s="144"/>
      <c r="N86" s="144"/>
      <c r="O86" s="147"/>
    </row>
    <row r="87" spans="1:15" ht="15.75" thickBot="1" x14ac:dyDescent="0.3">
      <c r="A87" s="37"/>
      <c r="B87" s="8"/>
      <c r="C87" s="8"/>
      <c r="D87" s="8"/>
      <c r="E87" s="8"/>
      <c r="F87" s="8"/>
      <c r="G87" s="8"/>
      <c r="H87" s="8"/>
      <c r="I87" s="13"/>
      <c r="J87" s="439"/>
      <c r="K87" s="8"/>
      <c r="L87" s="8"/>
      <c r="M87" s="8"/>
      <c r="N87" s="8"/>
      <c r="O87" s="8"/>
    </row>
    <row r="88" spans="1:15" x14ac:dyDescent="0.25">
      <c r="A88" s="563" t="s">
        <v>127</v>
      </c>
      <c r="B88" s="563"/>
      <c r="C88" s="563"/>
      <c r="D88" s="684" t="s">
        <v>534</v>
      </c>
      <c r="E88" s="8"/>
      <c r="F88" s="8"/>
      <c r="G88" s="8"/>
      <c r="H88" s="8"/>
      <c r="I88" s="8" t="s">
        <v>128</v>
      </c>
      <c r="J88" s="439">
        <v>0</v>
      </c>
      <c r="K88" s="8"/>
      <c r="L88" s="32"/>
      <c r="M88" s="8"/>
      <c r="N88" s="509"/>
      <c r="O88" s="8"/>
    </row>
    <row r="89" spans="1:15" ht="15.75" thickBot="1" x14ac:dyDescent="0.3">
      <c r="A89" s="563"/>
      <c r="B89" s="563"/>
      <c r="C89" s="563"/>
      <c r="D89" s="684"/>
      <c r="I89" t="s">
        <v>129</v>
      </c>
      <c r="J89" s="299">
        <v>10</v>
      </c>
      <c r="L89" s="26"/>
      <c r="N89" s="510"/>
    </row>
    <row r="90" spans="1:15" ht="13.5" customHeight="1" x14ac:dyDescent="0.25">
      <c r="A90" s="563"/>
      <c r="B90" s="563"/>
      <c r="C90" s="563"/>
      <c r="D90" s="684"/>
      <c r="J90" s="299"/>
    </row>
    <row r="91" spans="1:15" ht="21.75" customHeight="1" x14ac:dyDescent="0.25">
      <c r="A91" s="563"/>
      <c r="B91" s="563"/>
      <c r="C91" s="563"/>
      <c r="J91" s="299"/>
    </row>
    <row r="92" spans="1:15" ht="18" customHeight="1" x14ac:dyDescent="0.25">
      <c r="J92" s="299"/>
    </row>
    <row r="93" spans="1:15" ht="17.25" customHeight="1" x14ac:dyDescent="0.25">
      <c r="A93" s="143" t="s">
        <v>213</v>
      </c>
      <c r="B93" s="144"/>
      <c r="C93" s="144"/>
      <c r="D93" s="144"/>
      <c r="E93" s="144"/>
      <c r="F93" s="144"/>
      <c r="G93" s="144"/>
      <c r="H93" s="144"/>
      <c r="I93" s="145"/>
      <c r="J93" s="257"/>
      <c r="K93" s="144"/>
      <c r="L93" s="146"/>
      <c r="M93" s="144"/>
      <c r="N93" s="144"/>
      <c r="O93" s="147"/>
    </row>
    <row r="94" spans="1:15" ht="17.25" customHeight="1" x14ac:dyDescent="0.25">
      <c r="A94" s="37"/>
      <c r="B94" s="8"/>
      <c r="C94" s="8"/>
      <c r="D94" s="8"/>
      <c r="E94" s="8"/>
      <c r="F94" s="8"/>
      <c r="G94" s="8"/>
      <c r="H94" s="8"/>
      <c r="I94" s="13"/>
      <c r="J94" s="439"/>
      <c r="K94" s="8"/>
      <c r="L94" s="8"/>
      <c r="M94" s="8"/>
      <c r="N94" s="8"/>
      <c r="O94" s="8"/>
    </row>
    <row r="95" spans="1:15" ht="17.25" customHeight="1" thickBot="1" x14ac:dyDescent="0.3">
      <c r="A95" s="563" t="s">
        <v>130</v>
      </c>
      <c r="B95" s="563"/>
      <c r="C95" s="563"/>
      <c r="D95" s="684" t="s">
        <v>534</v>
      </c>
      <c r="E95" s="8"/>
      <c r="F95" s="8"/>
      <c r="G95" s="8"/>
      <c r="H95" s="8"/>
      <c r="I95" s="8" t="s">
        <v>128</v>
      </c>
      <c r="J95" s="439">
        <v>0</v>
      </c>
      <c r="K95" s="8"/>
      <c r="L95" s="32"/>
      <c r="M95" s="8"/>
      <c r="N95" s="8"/>
      <c r="O95" s="8"/>
    </row>
    <row r="96" spans="1:15" ht="22.5" customHeight="1" thickTop="1" thickBot="1" x14ac:dyDescent="0.3">
      <c r="A96" s="563"/>
      <c r="B96" s="563"/>
      <c r="C96" s="563"/>
      <c r="D96" s="684"/>
      <c r="I96" t="s">
        <v>129</v>
      </c>
      <c r="J96" s="299">
        <v>10</v>
      </c>
      <c r="L96" s="26"/>
      <c r="N96" s="6"/>
    </row>
    <row r="97" spans="1:15" ht="26.25" customHeight="1" thickTop="1" x14ac:dyDescent="0.25">
      <c r="A97" s="563"/>
      <c r="B97" s="563"/>
      <c r="C97" s="563"/>
      <c r="D97" s="684"/>
      <c r="J97" s="299"/>
    </row>
    <row r="98" spans="1:15" ht="18" customHeight="1" x14ac:dyDescent="0.25">
      <c r="A98" s="563"/>
      <c r="B98" s="563"/>
      <c r="C98" s="563"/>
      <c r="D98" s="684"/>
      <c r="J98" s="299"/>
    </row>
    <row r="99" spans="1:15" ht="18" customHeight="1" x14ac:dyDescent="0.25">
      <c r="A99" s="385"/>
      <c r="B99" s="385"/>
      <c r="C99" s="385"/>
      <c r="D99" s="388"/>
      <c r="J99" s="299"/>
    </row>
    <row r="100" spans="1:15" ht="21" customHeight="1" x14ac:dyDescent="0.25">
      <c r="A100" s="685" t="s">
        <v>214</v>
      </c>
      <c r="B100" s="686"/>
      <c r="C100" s="686"/>
      <c r="D100" s="686"/>
      <c r="E100" s="144"/>
      <c r="F100" s="144"/>
      <c r="G100" s="144"/>
      <c r="H100" s="144"/>
      <c r="I100" s="144"/>
      <c r="J100" s="257"/>
      <c r="K100" s="144"/>
      <c r="L100" s="144"/>
      <c r="M100" s="144"/>
      <c r="N100" s="144"/>
      <c r="O100" s="147"/>
    </row>
    <row r="101" spans="1:15" ht="17.25" customHeight="1" x14ac:dyDescent="0.25">
      <c r="A101" s="388"/>
      <c r="B101" s="388"/>
      <c r="C101" s="388"/>
      <c r="D101" s="388"/>
      <c r="J101" s="299"/>
    </row>
    <row r="102" spans="1:15" ht="33" customHeight="1" thickBot="1" x14ac:dyDescent="0.3">
      <c r="A102" s="563" t="s">
        <v>131</v>
      </c>
      <c r="B102" s="563"/>
      <c r="C102" s="563"/>
      <c r="D102" s="684" t="s">
        <v>132</v>
      </c>
      <c r="E102" s="684"/>
      <c r="I102" s="370" t="s">
        <v>133</v>
      </c>
      <c r="J102" s="299">
        <v>10</v>
      </c>
      <c r="L102" s="26"/>
    </row>
    <row r="103" spans="1:15" ht="33" customHeight="1" thickTop="1" thickBot="1" x14ac:dyDescent="0.3">
      <c r="A103" s="563"/>
      <c r="B103" s="563"/>
      <c r="C103" s="563"/>
      <c r="D103" s="684" t="s">
        <v>134</v>
      </c>
      <c r="E103" s="684"/>
      <c r="G103" s="373"/>
      <c r="I103" s="370" t="s">
        <v>135</v>
      </c>
      <c r="J103" s="299">
        <v>5</v>
      </c>
      <c r="L103" s="32"/>
      <c r="N103" s="6"/>
    </row>
    <row r="104" spans="1:15" ht="15.75" customHeight="1" thickTop="1" x14ac:dyDescent="0.25">
      <c r="I104" s="370" t="s">
        <v>136</v>
      </c>
      <c r="J104" s="299">
        <v>0</v>
      </c>
      <c r="L104" s="26"/>
    </row>
    <row r="105" spans="1:15" ht="18.75" customHeight="1" x14ac:dyDescent="0.25">
      <c r="D105" s="13"/>
      <c r="J105" s="299"/>
    </row>
    <row r="106" spans="1:15" ht="18" customHeight="1" x14ac:dyDescent="0.25">
      <c r="A106" s="143" t="s">
        <v>215</v>
      </c>
      <c r="B106" s="144"/>
      <c r="C106" s="144"/>
      <c r="D106" s="250"/>
      <c r="E106" s="144"/>
      <c r="F106" s="144"/>
      <c r="G106" s="144"/>
      <c r="H106" s="144"/>
      <c r="I106" s="144"/>
      <c r="J106" s="257"/>
      <c r="K106" s="144"/>
      <c r="L106" s="144"/>
      <c r="M106" s="144"/>
      <c r="N106" s="144"/>
      <c r="O106" s="147"/>
    </row>
    <row r="107" spans="1:15" ht="17.25" customHeight="1" thickBot="1" x14ac:dyDescent="0.3">
      <c r="A107" s="36"/>
      <c r="B107" s="36"/>
      <c r="C107" s="36"/>
      <c r="D107" s="386"/>
      <c r="E107" s="36"/>
      <c r="F107" s="36"/>
      <c r="G107" s="36"/>
      <c r="H107" s="36"/>
      <c r="I107" s="36"/>
      <c r="J107" s="258"/>
      <c r="K107" s="36"/>
      <c r="L107" s="36"/>
      <c r="M107" s="36"/>
      <c r="N107" s="36"/>
      <c r="O107" s="36"/>
    </row>
    <row r="108" spans="1:15" ht="20.25" customHeight="1" x14ac:dyDescent="0.25">
      <c r="A108" s="683" t="s">
        <v>137</v>
      </c>
      <c r="B108" s="683"/>
      <c r="C108" s="683"/>
      <c r="D108" s="684" t="s">
        <v>532</v>
      </c>
      <c r="E108" s="8"/>
      <c r="F108" s="8"/>
      <c r="G108" s="8"/>
      <c r="H108" s="8"/>
      <c r="I108" s="8" t="s">
        <v>128</v>
      </c>
      <c r="J108" s="439">
        <v>0</v>
      </c>
      <c r="K108" s="8"/>
      <c r="L108" s="26"/>
      <c r="M108" s="8"/>
      <c r="N108" s="525"/>
      <c r="O108" s="36"/>
    </row>
    <row r="109" spans="1:15" ht="15.75" thickBot="1" x14ac:dyDescent="0.3">
      <c r="A109" s="683"/>
      <c r="B109" s="683"/>
      <c r="C109" s="683"/>
      <c r="D109" s="684"/>
      <c r="G109" s="26"/>
      <c r="I109" t="s">
        <v>129</v>
      </c>
      <c r="J109" s="299">
        <v>10</v>
      </c>
      <c r="L109" s="26"/>
      <c r="N109" s="527"/>
      <c r="O109" s="36"/>
    </row>
    <row r="110" spans="1:15" x14ac:dyDescent="0.25">
      <c r="A110" s="683"/>
      <c r="B110" s="683"/>
      <c r="C110" s="683"/>
      <c r="D110" s="388"/>
      <c r="J110" s="299"/>
    </row>
    <row r="111" spans="1:15" x14ac:dyDescent="0.25">
      <c r="A111" s="683"/>
      <c r="B111" s="683"/>
      <c r="C111" s="683"/>
      <c r="D111" s="388"/>
      <c r="J111" s="299"/>
    </row>
    <row r="112" spans="1:15" x14ac:dyDescent="0.25">
      <c r="D112" s="388"/>
      <c r="J112" s="299"/>
    </row>
    <row r="113" spans="1:15" x14ac:dyDescent="0.25">
      <c r="A113" s="239"/>
      <c r="B113" s="239"/>
      <c r="C113" s="239"/>
      <c r="D113" s="252"/>
      <c r="E113" s="239"/>
      <c r="F113" s="239"/>
      <c r="G113" s="239"/>
      <c r="H113" s="239"/>
      <c r="I113" s="239"/>
      <c r="J113" s="406"/>
      <c r="K113" s="239"/>
      <c r="L113" s="239"/>
      <c r="M113" s="239"/>
      <c r="N113" s="239"/>
      <c r="O113" s="239"/>
    </row>
    <row r="114" spans="1:15" ht="18.75" x14ac:dyDescent="0.3">
      <c r="A114" s="555" t="s">
        <v>138</v>
      </c>
      <c r="B114" s="555"/>
      <c r="C114" s="555"/>
      <c r="D114" s="555"/>
      <c r="E114" s="555"/>
      <c r="F114" s="555"/>
      <c r="G114" s="555"/>
      <c r="H114" s="555"/>
      <c r="I114" s="555"/>
      <c r="J114" s="555"/>
      <c r="K114" s="555"/>
      <c r="L114" s="555"/>
      <c r="M114" s="555"/>
      <c r="N114" s="555"/>
      <c r="O114" s="555"/>
    </row>
    <row r="115" spans="1:15" ht="18.75" x14ac:dyDescent="0.3">
      <c r="A115" s="555"/>
      <c r="B115" s="555"/>
      <c r="C115" s="555"/>
      <c r="D115" s="545" t="s">
        <v>139</v>
      </c>
      <c r="E115" s="545"/>
      <c r="F115" s="545"/>
      <c r="G115" s="19">
        <v>35</v>
      </c>
      <c r="H115" s="20"/>
      <c r="J115" s="393"/>
      <c r="K115" s="646" t="s">
        <v>140</v>
      </c>
      <c r="L115" s="646"/>
      <c r="M115" s="664"/>
      <c r="N115" s="376">
        <f>N120+N125+N131+N136</f>
        <v>0</v>
      </c>
    </row>
    <row r="116" spans="1:15" ht="35.25" customHeight="1" x14ac:dyDescent="0.25">
      <c r="A116" t="s">
        <v>28</v>
      </c>
      <c r="D116" t="s">
        <v>29</v>
      </c>
      <c r="G116" t="s">
        <v>117</v>
      </c>
      <c r="I116" s="370" t="s">
        <v>31</v>
      </c>
      <c r="J116" s="375" t="s">
        <v>32</v>
      </c>
      <c r="K116" s="372"/>
      <c r="L116" s="370" t="s">
        <v>33</v>
      </c>
      <c r="M116" s="370"/>
      <c r="N116" s="377" t="s">
        <v>34</v>
      </c>
      <c r="O116" s="377"/>
    </row>
    <row r="117" spans="1:15" x14ac:dyDescent="0.25">
      <c r="A117" s="143" t="s">
        <v>216</v>
      </c>
      <c r="B117" s="144"/>
      <c r="C117" s="144"/>
      <c r="D117" s="144"/>
      <c r="E117" s="144"/>
      <c r="F117" s="144"/>
      <c r="G117" s="144"/>
      <c r="H117" s="144"/>
      <c r="I117" s="145"/>
      <c r="J117" s="257"/>
      <c r="K117" s="144"/>
      <c r="L117" s="146"/>
      <c r="M117" s="144"/>
      <c r="N117" s="144"/>
      <c r="O117" s="147"/>
    </row>
    <row r="118" spans="1:15" x14ac:dyDescent="0.25">
      <c r="J118" s="299"/>
    </row>
    <row r="119" spans="1:15" ht="33" customHeight="1" thickBot="1" x14ac:dyDescent="0.3">
      <c r="A119" s="683" t="s">
        <v>141</v>
      </c>
      <c r="B119" s="683"/>
      <c r="C119" s="683"/>
      <c r="D119" s="684" t="s">
        <v>532</v>
      </c>
      <c r="E119" s="8"/>
      <c r="F119" s="8"/>
      <c r="G119" s="8"/>
      <c r="H119" s="8"/>
      <c r="I119" s="8" t="s">
        <v>128</v>
      </c>
      <c r="J119" s="439">
        <v>0</v>
      </c>
      <c r="K119" s="8"/>
      <c r="L119" s="26"/>
      <c r="M119" s="8"/>
      <c r="N119" s="8"/>
    </row>
    <row r="120" spans="1:15" ht="46.5" customHeight="1" thickTop="1" thickBot="1" x14ac:dyDescent="0.3">
      <c r="A120" s="683"/>
      <c r="B120" s="683"/>
      <c r="C120" s="683"/>
      <c r="D120" s="684"/>
      <c r="G120" s="26"/>
      <c r="I120" t="s">
        <v>129</v>
      </c>
      <c r="J120" s="299">
        <v>15</v>
      </c>
      <c r="L120" s="26"/>
      <c r="N120" s="6"/>
    </row>
    <row r="121" spans="1:15" ht="28.5" customHeight="1" thickTop="1" x14ac:dyDescent="0.25">
      <c r="J121" s="299"/>
    </row>
    <row r="122" spans="1:15" x14ac:dyDescent="0.25">
      <c r="A122" s="143" t="s">
        <v>217</v>
      </c>
      <c r="B122" s="144"/>
      <c r="C122" s="144"/>
      <c r="D122" s="144"/>
      <c r="E122" s="144"/>
      <c r="F122" s="144"/>
      <c r="G122" s="144"/>
      <c r="H122" s="144"/>
      <c r="I122" s="145"/>
      <c r="J122" s="257"/>
      <c r="K122" s="144"/>
      <c r="L122" s="146"/>
      <c r="M122" s="144"/>
      <c r="N122" s="144"/>
      <c r="O122" s="147"/>
    </row>
    <row r="123" spans="1:15" x14ac:dyDescent="0.25">
      <c r="J123" s="299"/>
    </row>
    <row r="124" spans="1:15" ht="20.25" customHeight="1" thickBot="1" x14ac:dyDescent="0.3">
      <c r="A124" s="713" t="s">
        <v>142</v>
      </c>
      <c r="B124" s="713"/>
      <c r="C124" s="713"/>
      <c r="D124" s="714" t="s">
        <v>535</v>
      </c>
      <c r="E124" s="8"/>
      <c r="F124" s="8"/>
      <c r="G124" s="8"/>
      <c r="H124" s="8"/>
      <c r="I124" s="8" t="s">
        <v>128</v>
      </c>
      <c r="J124" s="439">
        <v>0</v>
      </c>
      <c r="K124" s="8"/>
      <c r="L124" s="26"/>
      <c r="M124" s="8"/>
      <c r="N124" s="8"/>
    </row>
    <row r="125" spans="1:15" ht="45" customHeight="1" thickTop="1" thickBot="1" x14ac:dyDescent="0.3">
      <c r="A125" s="713"/>
      <c r="B125" s="713"/>
      <c r="C125" s="713"/>
      <c r="D125" s="714"/>
      <c r="G125" s="26"/>
      <c r="I125" t="s">
        <v>129</v>
      </c>
      <c r="J125" s="299">
        <v>5</v>
      </c>
      <c r="L125" s="26"/>
      <c r="N125" s="6"/>
    </row>
    <row r="126" spans="1:15" ht="18" customHeight="1" thickTop="1" x14ac:dyDescent="0.25">
      <c r="A126" s="713"/>
      <c r="B126" s="713"/>
      <c r="C126" s="713"/>
      <c r="D126" s="714"/>
      <c r="J126" s="299"/>
    </row>
    <row r="127" spans="1:15" ht="18" customHeight="1" x14ac:dyDescent="0.25">
      <c r="J127" s="299"/>
    </row>
    <row r="128" spans="1:15" ht="18.75" customHeight="1" x14ac:dyDescent="0.25">
      <c r="A128" s="143" t="s">
        <v>218</v>
      </c>
      <c r="B128" s="144"/>
      <c r="C128" s="144"/>
      <c r="D128" s="144"/>
      <c r="E128" s="144"/>
      <c r="F128" s="144"/>
      <c r="G128" s="144"/>
      <c r="H128" s="144"/>
      <c r="I128" s="144"/>
      <c r="J128" s="257"/>
      <c r="K128" s="144"/>
      <c r="L128" s="144"/>
      <c r="M128" s="144"/>
      <c r="N128" s="144"/>
      <c r="O128" s="147"/>
    </row>
    <row r="129" spans="1:15" ht="16.899999999999999" customHeight="1" x14ac:dyDescent="0.25">
      <c r="J129" s="299"/>
    </row>
    <row r="130" spans="1:15" ht="30" customHeight="1" thickBot="1" x14ac:dyDescent="0.3">
      <c r="A130" s="710" t="s">
        <v>143</v>
      </c>
      <c r="B130" s="710"/>
      <c r="C130" s="710"/>
      <c r="D130" s="714" t="s">
        <v>536</v>
      </c>
      <c r="E130" s="8"/>
      <c r="F130" s="8"/>
      <c r="G130" s="26"/>
      <c r="H130" s="8"/>
      <c r="I130" s="8" t="s">
        <v>128</v>
      </c>
      <c r="J130" s="439">
        <v>0</v>
      </c>
      <c r="K130" s="8"/>
      <c r="L130" s="26"/>
      <c r="M130" s="8"/>
      <c r="N130" s="8"/>
    </row>
    <row r="131" spans="1:15" ht="36" customHeight="1" thickTop="1" thickBot="1" x14ac:dyDescent="0.3">
      <c r="A131" s="710"/>
      <c r="B131" s="710"/>
      <c r="C131" s="710"/>
      <c r="D131" s="714"/>
      <c r="G131" s="26"/>
      <c r="I131" t="s">
        <v>129</v>
      </c>
      <c r="J131" s="299">
        <v>10</v>
      </c>
      <c r="L131" s="26"/>
      <c r="N131" s="6"/>
    </row>
    <row r="132" spans="1:15" ht="16.5" customHeight="1" thickTop="1" x14ac:dyDescent="0.25">
      <c r="A132" s="710"/>
      <c r="B132" s="710"/>
      <c r="C132" s="710"/>
      <c r="D132" s="714"/>
      <c r="J132" s="299"/>
      <c r="N132" s="8"/>
    </row>
    <row r="133" spans="1:15" ht="16.5" customHeight="1" x14ac:dyDescent="0.25">
      <c r="A133" s="388"/>
      <c r="B133" s="388"/>
      <c r="C133" s="388"/>
      <c r="D133" s="388"/>
      <c r="J133" s="299"/>
      <c r="N133" s="8"/>
    </row>
    <row r="134" spans="1:15" ht="18" customHeight="1" x14ac:dyDescent="0.25">
      <c r="A134" s="143" t="s">
        <v>219</v>
      </c>
      <c r="B134" s="144"/>
      <c r="C134" s="144"/>
      <c r="D134" s="144"/>
      <c r="E134" s="144"/>
      <c r="F134" s="144"/>
      <c r="G134" s="144"/>
      <c r="H134" s="144"/>
      <c r="I134" s="144"/>
      <c r="J134" s="257"/>
      <c r="K134" s="144"/>
      <c r="L134" s="144"/>
      <c r="M134" s="144"/>
      <c r="N134" s="144"/>
      <c r="O134" s="147"/>
    </row>
    <row r="135" spans="1:15" ht="16.899999999999999" customHeight="1" thickBot="1" x14ac:dyDescent="0.3">
      <c r="J135" s="299"/>
    </row>
    <row r="136" spans="1:15" ht="35.25" customHeight="1" thickTop="1" thickBot="1" x14ac:dyDescent="0.3">
      <c r="A136" s="520" t="s">
        <v>113</v>
      </c>
      <c r="B136" s="520"/>
      <c r="C136" s="520"/>
      <c r="D136" s="532" t="s">
        <v>195</v>
      </c>
      <c r="E136" s="532"/>
      <c r="I136" s="370" t="s">
        <v>114</v>
      </c>
      <c r="J136" s="299">
        <v>0</v>
      </c>
      <c r="L136" s="26"/>
      <c r="N136" s="6"/>
    </row>
    <row r="137" spans="1:15" ht="30" customHeight="1" thickTop="1" x14ac:dyDescent="0.25">
      <c r="A137" s="520"/>
      <c r="B137" s="520"/>
      <c r="C137" s="520"/>
      <c r="D137" s="532"/>
      <c r="E137" s="532"/>
      <c r="I137" s="370" t="s">
        <v>115</v>
      </c>
      <c r="J137" s="299">
        <v>5</v>
      </c>
      <c r="L137" s="26"/>
      <c r="N137" s="8"/>
    </row>
    <row r="138" spans="1:15" ht="15.75" customHeight="1" x14ac:dyDescent="0.25">
      <c r="J138" s="299"/>
    </row>
    <row r="139" spans="1:15" ht="17.25" customHeight="1" x14ac:dyDescent="0.25">
      <c r="A139" s="188"/>
      <c r="B139" s="188"/>
      <c r="C139" s="188"/>
      <c r="D139" s="188"/>
      <c r="E139" s="188"/>
      <c r="F139" s="188"/>
      <c r="G139" s="188"/>
      <c r="H139" s="188"/>
      <c r="I139" s="188"/>
      <c r="J139" s="267"/>
      <c r="K139" s="188"/>
      <c r="L139" s="188"/>
      <c r="M139" s="188"/>
      <c r="N139" s="188"/>
      <c r="O139" s="188"/>
    </row>
    <row r="140" spans="1:15" ht="18.75" customHeight="1" x14ac:dyDescent="0.3">
      <c r="A140" s="555" t="s">
        <v>55</v>
      </c>
      <c r="B140" s="555"/>
      <c r="C140" s="555"/>
      <c r="D140" s="555"/>
      <c r="E140" s="555"/>
      <c r="F140" s="555"/>
      <c r="G140" s="555"/>
      <c r="H140" s="555"/>
      <c r="I140" s="555"/>
      <c r="J140" s="555"/>
      <c r="K140" s="555"/>
      <c r="L140" s="555"/>
      <c r="M140" s="555"/>
      <c r="N140" s="555"/>
      <c r="O140" s="555"/>
    </row>
    <row r="141" spans="1:15" ht="18.75" x14ac:dyDescent="0.3">
      <c r="A141" s="681"/>
      <c r="B141" s="681"/>
      <c r="C141" s="681"/>
      <c r="D141" s="682" t="s">
        <v>56</v>
      </c>
      <c r="E141" s="682"/>
      <c r="F141" s="682"/>
      <c r="G141" s="666">
        <v>40</v>
      </c>
      <c r="H141" s="666"/>
      <c r="I141" s="89"/>
      <c r="J141" s="582" t="s">
        <v>57</v>
      </c>
      <c r="K141" s="582"/>
      <c r="L141" s="582"/>
      <c r="M141" s="582"/>
      <c r="N141" s="390">
        <f>N146+N154+N164</f>
        <v>0</v>
      </c>
    </row>
    <row r="142" spans="1:15" ht="45" x14ac:dyDescent="0.25">
      <c r="A142" s="84" t="s">
        <v>28</v>
      </c>
      <c r="B142" s="84"/>
      <c r="C142" s="84"/>
      <c r="D142" s="84" t="s">
        <v>29</v>
      </c>
      <c r="E142" s="84"/>
      <c r="F142" s="84"/>
      <c r="G142" s="391" t="s">
        <v>30</v>
      </c>
      <c r="H142" s="84"/>
      <c r="I142" s="391" t="s">
        <v>31</v>
      </c>
      <c r="J142" s="374" t="s">
        <v>32</v>
      </c>
      <c r="K142" s="89"/>
      <c r="L142" s="391" t="s">
        <v>33</v>
      </c>
      <c r="M142" s="391"/>
      <c r="N142" s="380" t="s">
        <v>34</v>
      </c>
    </row>
    <row r="143" spans="1:15" x14ac:dyDescent="0.25">
      <c r="A143" s="187" t="s">
        <v>221</v>
      </c>
      <c r="B143" s="251"/>
      <c r="C143" s="251"/>
      <c r="D143" s="251"/>
      <c r="E143" s="251"/>
      <c r="F143" s="251"/>
      <c r="G143" s="251"/>
      <c r="H143" s="251"/>
      <c r="I143" s="251"/>
      <c r="J143" s="440"/>
      <c r="K143" s="251"/>
      <c r="L143" s="251"/>
      <c r="M143" s="251"/>
      <c r="N143" s="251"/>
      <c r="O143" s="147"/>
    </row>
    <row r="144" spans="1:15" x14ac:dyDescent="0.25">
      <c r="A144" s="80"/>
      <c r="B144" s="80"/>
      <c r="C144" s="80"/>
      <c r="D144" s="80"/>
      <c r="E144" s="80"/>
      <c r="F144" s="80"/>
      <c r="G144" s="80"/>
      <c r="H144" s="80"/>
      <c r="I144" s="80"/>
      <c r="J144" s="441"/>
      <c r="K144" s="80"/>
      <c r="L144" s="80"/>
      <c r="M144" s="80"/>
      <c r="N144" s="80"/>
    </row>
    <row r="145" spans="1:15" ht="50.25" customHeight="1" thickBot="1" x14ac:dyDescent="0.3">
      <c r="A145" s="520" t="s">
        <v>297</v>
      </c>
      <c r="B145" s="520"/>
      <c r="C145" s="520"/>
      <c r="D145" s="693" t="s">
        <v>537</v>
      </c>
      <c r="E145" s="520" t="s">
        <v>402</v>
      </c>
      <c r="F145" s="520"/>
      <c r="I145" s="299"/>
      <c r="J145" s="299"/>
      <c r="K145" s="70"/>
      <c r="L145" s="81"/>
      <c r="M145" s="70"/>
      <c r="N145" s="433" t="s">
        <v>34</v>
      </c>
    </row>
    <row r="146" spans="1:15" ht="47.25" customHeight="1" thickTop="1" thickBot="1" x14ac:dyDescent="0.3">
      <c r="A146" s="520"/>
      <c r="B146" s="520"/>
      <c r="C146" s="520"/>
      <c r="D146" s="693"/>
      <c r="E146" s="520" t="s">
        <v>392</v>
      </c>
      <c r="F146" s="541"/>
      <c r="G146" s="12"/>
      <c r="I146" s="375" t="s">
        <v>336</v>
      </c>
      <c r="J146" s="299">
        <v>0</v>
      </c>
      <c r="K146" s="70"/>
      <c r="L146" s="81"/>
      <c r="M146" s="70"/>
      <c r="N146" s="83">
        <v>0</v>
      </c>
    </row>
    <row r="147" spans="1:15" ht="47.25" customHeight="1" thickTop="1" thickBot="1" x14ac:dyDescent="0.3">
      <c r="A147" s="372"/>
      <c r="B147" s="372"/>
      <c r="C147" s="17"/>
      <c r="D147" s="17"/>
      <c r="E147" s="520" t="s">
        <v>393</v>
      </c>
      <c r="F147" s="541"/>
      <c r="G147" s="12"/>
      <c r="I147" s="375" t="s">
        <v>335</v>
      </c>
      <c r="J147" s="299">
        <v>10</v>
      </c>
      <c r="K147" s="70"/>
      <c r="L147" s="81"/>
      <c r="M147" s="70"/>
      <c r="N147" s="70"/>
    </row>
    <row r="148" spans="1:15" ht="47.25" customHeight="1" thickTop="1" thickBot="1" x14ac:dyDescent="0.3">
      <c r="E148" s="540" t="s">
        <v>394</v>
      </c>
      <c r="F148" s="581"/>
      <c r="G148" s="12"/>
      <c r="I148" s="375"/>
      <c r="J148" s="299"/>
      <c r="K148" s="70"/>
      <c r="L148" s="81"/>
      <c r="M148" s="70"/>
      <c r="N148" s="70"/>
    </row>
    <row r="149" spans="1:15" ht="61.5" customHeight="1" thickTop="1" thickBot="1" x14ac:dyDescent="0.3">
      <c r="E149" s="580" t="s">
        <v>395</v>
      </c>
      <c r="F149" s="580"/>
      <c r="G149" s="12"/>
      <c r="I149" s="375"/>
      <c r="J149" s="299"/>
      <c r="K149" s="70"/>
      <c r="L149" s="81"/>
      <c r="M149" s="70"/>
      <c r="N149" s="70"/>
    </row>
    <row r="150" spans="1:15" ht="15.75" thickTop="1" x14ac:dyDescent="0.25">
      <c r="A150" s="70"/>
      <c r="B150" s="70"/>
      <c r="C150" s="70"/>
      <c r="D150" s="70"/>
      <c r="E150" s="70"/>
      <c r="F150" s="70"/>
      <c r="G150" s="70"/>
      <c r="H150" s="70"/>
      <c r="I150" s="70"/>
      <c r="J150" s="442"/>
      <c r="K150" s="70"/>
      <c r="L150" s="70"/>
      <c r="M150" s="70"/>
      <c r="N150" s="70"/>
    </row>
    <row r="151" spans="1:15" x14ac:dyDescent="0.25">
      <c r="A151" s="187" t="s">
        <v>222</v>
      </c>
      <c r="B151" s="251"/>
      <c r="C151" s="251"/>
      <c r="D151" s="251"/>
      <c r="E151" s="251"/>
      <c r="F151" s="251"/>
      <c r="G151" s="251"/>
      <c r="H151" s="251"/>
      <c r="I151" s="251"/>
      <c r="J151" s="440"/>
      <c r="K151" s="251"/>
      <c r="L151" s="251"/>
      <c r="M151" s="251"/>
      <c r="N151" s="251"/>
      <c r="O151" s="147"/>
    </row>
    <row r="152" spans="1:15" x14ac:dyDescent="0.25">
      <c r="A152" s="80"/>
      <c r="B152" s="80"/>
      <c r="C152" s="80"/>
      <c r="D152" s="80"/>
      <c r="E152" s="80"/>
      <c r="F152" s="80"/>
      <c r="G152" s="80"/>
      <c r="H152" s="80"/>
      <c r="I152" s="80"/>
      <c r="J152" s="441"/>
      <c r="K152" s="80"/>
      <c r="L152" s="80"/>
      <c r="M152" s="80"/>
      <c r="N152" s="80"/>
    </row>
    <row r="153" spans="1:15" ht="43.5" customHeight="1" thickBot="1" x14ac:dyDescent="0.3">
      <c r="A153" s="520" t="s">
        <v>297</v>
      </c>
      <c r="B153" s="520"/>
      <c r="C153" s="520"/>
      <c r="D153" s="532" t="s">
        <v>196</v>
      </c>
      <c r="E153" s="520" t="s">
        <v>402</v>
      </c>
      <c r="F153" s="520"/>
      <c r="G153" s="520"/>
      <c r="I153" s="299"/>
      <c r="J153" s="299"/>
      <c r="K153" s="70"/>
      <c r="L153" s="81"/>
      <c r="M153" s="70"/>
      <c r="N153" s="380" t="s">
        <v>34</v>
      </c>
    </row>
    <row r="154" spans="1:15" ht="51.75" customHeight="1" thickTop="1" thickBot="1" x14ac:dyDescent="0.3">
      <c r="A154" s="520"/>
      <c r="B154" s="520"/>
      <c r="C154" s="520"/>
      <c r="D154" s="532"/>
      <c r="E154" s="520" t="s">
        <v>396</v>
      </c>
      <c r="F154" s="541"/>
      <c r="G154" s="12"/>
      <c r="I154" s="375" t="s">
        <v>350</v>
      </c>
      <c r="J154" s="299">
        <v>0</v>
      </c>
      <c r="K154" s="70"/>
      <c r="L154" s="81"/>
      <c r="M154" s="70"/>
      <c r="N154" s="83"/>
    </row>
    <row r="155" spans="1:15" ht="52.5" customHeight="1" thickTop="1" thickBot="1" x14ac:dyDescent="0.3">
      <c r="A155" s="377"/>
      <c r="B155" s="377"/>
      <c r="C155" s="377"/>
      <c r="D155" s="17"/>
      <c r="E155" s="520" t="s">
        <v>397</v>
      </c>
      <c r="F155" s="541"/>
      <c r="G155" s="12"/>
      <c r="I155" s="375" t="s">
        <v>349</v>
      </c>
      <c r="J155" s="299">
        <v>15</v>
      </c>
      <c r="K155" s="70"/>
      <c r="L155" s="81"/>
      <c r="M155" s="70"/>
      <c r="N155" s="70"/>
    </row>
    <row r="156" spans="1:15" ht="60" customHeight="1" thickTop="1" thickBot="1" x14ac:dyDescent="0.3">
      <c r="E156" s="520" t="s">
        <v>398</v>
      </c>
      <c r="F156" s="541"/>
      <c r="G156" s="12"/>
      <c r="I156" s="375"/>
      <c r="J156" s="299"/>
      <c r="K156" s="70"/>
      <c r="L156" s="81"/>
      <c r="M156" s="70"/>
      <c r="N156" s="70"/>
    </row>
    <row r="157" spans="1:15" ht="60" customHeight="1" thickTop="1" thickBot="1" x14ac:dyDescent="0.3">
      <c r="E157" s="520" t="s">
        <v>399</v>
      </c>
      <c r="F157" s="541"/>
      <c r="G157" s="12"/>
      <c r="I157" s="375"/>
      <c r="J157" s="299"/>
      <c r="K157" s="70"/>
      <c r="L157" s="81"/>
      <c r="M157" s="70"/>
      <c r="N157" s="70"/>
    </row>
    <row r="158" spans="1:15" ht="54" customHeight="1" thickTop="1" thickBot="1" x14ac:dyDescent="0.3">
      <c r="E158" s="520" t="s">
        <v>400</v>
      </c>
      <c r="F158" s="520"/>
      <c r="G158" s="12"/>
      <c r="I158" s="375"/>
      <c r="J158" s="299"/>
      <c r="K158" s="70"/>
      <c r="L158" s="81"/>
      <c r="M158" s="70"/>
      <c r="N158" s="70"/>
    </row>
    <row r="159" spans="1:15" ht="27" customHeight="1" thickTop="1" thickBot="1" x14ac:dyDescent="0.3">
      <c r="E159" s="520" t="s">
        <v>401</v>
      </c>
      <c r="F159" s="520"/>
      <c r="G159" s="12"/>
      <c r="I159" s="375"/>
      <c r="J159" s="299"/>
      <c r="K159" s="70"/>
      <c r="L159" s="81"/>
      <c r="M159" s="70"/>
      <c r="N159" s="70"/>
    </row>
    <row r="160" spans="1:15" ht="60" customHeight="1" thickTop="1" thickBot="1" x14ac:dyDescent="0.3">
      <c r="E160" s="540" t="s">
        <v>60</v>
      </c>
      <c r="F160" s="540"/>
      <c r="G160" s="12"/>
      <c r="I160" s="375"/>
      <c r="J160" s="299"/>
      <c r="K160" s="70"/>
      <c r="L160" s="81"/>
      <c r="M160" s="70"/>
      <c r="N160" s="70"/>
    </row>
    <row r="161" spans="1:15" ht="15.75" thickTop="1" x14ac:dyDescent="0.25">
      <c r="A161" s="70"/>
      <c r="B161" s="70"/>
      <c r="C161" s="70"/>
      <c r="D161" s="70"/>
      <c r="E161" s="74"/>
      <c r="F161" s="74"/>
      <c r="G161" s="82"/>
      <c r="H161" s="70"/>
      <c r="I161" s="71"/>
      <c r="J161" s="442"/>
      <c r="K161" s="70"/>
      <c r="L161" s="80"/>
      <c r="M161" s="70"/>
      <c r="N161" s="70"/>
    </row>
    <row r="162" spans="1:15" x14ac:dyDescent="0.25">
      <c r="A162" s="187" t="s">
        <v>223</v>
      </c>
      <c r="B162" s="251"/>
      <c r="C162" s="251"/>
      <c r="D162" s="251"/>
      <c r="E162" s="251"/>
      <c r="F162" s="251"/>
      <c r="G162" s="251"/>
      <c r="H162" s="251"/>
      <c r="I162" s="251"/>
      <c r="J162" s="440"/>
      <c r="K162" s="251"/>
      <c r="L162" s="251"/>
      <c r="M162" s="251"/>
      <c r="N162" s="251"/>
      <c r="O162" s="147"/>
    </row>
    <row r="163" spans="1:15" ht="60.75" customHeight="1" thickBot="1" x14ac:dyDescent="0.3">
      <c r="A163" s="540" t="s">
        <v>337</v>
      </c>
      <c r="B163" s="540"/>
      <c r="C163" s="540"/>
      <c r="D163" s="543" t="s">
        <v>338</v>
      </c>
      <c r="E163" s="543"/>
      <c r="F163" s="543"/>
      <c r="G163" s="543"/>
      <c r="I163" s="299"/>
      <c r="J163" s="299"/>
      <c r="K163" s="70"/>
      <c r="L163" s="81"/>
      <c r="M163" s="70"/>
      <c r="N163" s="433" t="s">
        <v>34</v>
      </c>
      <c r="O163" s="36"/>
    </row>
    <row r="164" spans="1:15" ht="48" customHeight="1" thickTop="1" thickBot="1" x14ac:dyDescent="0.3">
      <c r="A164" s="532" t="s">
        <v>334</v>
      </c>
      <c r="B164" s="532"/>
      <c r="C164" s="532"/>
      <c r="D164" s="520"/>
      <c r="E164" s="520"/>
      <c r="F164" s="520"/>
      <c r="G164" s="520"/>
      <c r="I164" s="375" t="s">
        <v>336</v>
      </c>
      <c r="J164" s="299">
        <v>0</v>
      </c>
      <c r="K164" s="70"/>
      <c r="L164" s="81"/>
      <c r="M164" s="70"/>
      <c r="N164" s="83"/>
    </row>
    <row r="165" spans="1:15" ht="50.25" customHeight="1" thickTop="1" x14ac:dyDescent="0.25">
      <c r="D165" s="520"/>
      <c r="E165" s="520"/>
      <c r="F165" s="520"/>
      <c r="G165" s="520"/>
      <c r="I165" s="375" t="s">
        <v>335</v>
      </c>
      <c r="J165" s="299">
        <v>10</v>
      </c>
      <c r="K165" s="70"/>
      <c r="L165" s="81"/>
      <c r="M165" s="70"/>
      <c r="N165" s="70"/>
    </row>
    <row r="166" spans="1:15" ht="20.25" customHeight="1" x14ac:dyDescent="0.25">
      <c r="D166" s="377"/>
      <c r="E166" s="377"/>
      <c r="F166" s="388"/>
      <c r="G166" s="8"/>
      <c r="I166" s="370"/>
      <c r="J166" s="299"/>
      <c r="L166" s="18"/>
    </row>
    <row r="167" spans="1:15" ht="21" customHeight="1" x14ac:dyDescent="0.25">
      <c r="A167" s="188"/>
      <c r="B167" s="188"/>
      <c r="C167" s="188"/>
      <c r="D167" s="216"/>
      <c r="E167" s="216"/>
      <c r="F167" s="214"/>
      <c r="G167" s="217"/>
      <c r="H167" s="188"/>
      <c r="I167" s="218"/>
      <c r="J167" s="267"/>
      <c r="K167" s="188"/>
      <c r="L167" s="188"/>
      <c r="M167" s="188"/>
      <c r="N167" s="188"/>
      <c r="O167" s="188"/>
    </row>
    <row r="168" spans="1:15" ht="16.5" customHeight="1" x14ac:dyDescent="0.25">
      <c r="D168" s="377"/>
      <c r="E168" s="377"/>
      <c r="F168" s="388"/>
      <c r="G168" s="8"/>
      <c r="I168" s="370"/>
      <c r="J168" s="299"/>
      <c r="L168" s="18"/>
    </row>
    <row r="169" spans="1:15" ht="27.75" customHeight="1" x14ac:dyDescent="0.3">
      <c r="A169" s="529" t="s">
        <v>315</v>
      </c>
      <c r="B169" s="529"/>
      <c r="C169" s="529"/>
      <c r="D169" s="545" t="s">
        <v>45</v>
      </c>
      <c r="E169" s="545"/>
      <c r="F169" s="545"/>
      <c r="G169" s="524">
        <v>35</v>
      </c>
      <c r="H169" s="524"/>
      <c r="I169" s="372"/>
      <c r="J169" s="507" t="s">
        <v>46</v>
      </c>
      <c r="K169" s="507"/>
      <c r="L169" s="507"/>
      <c r="M169" s="507"/>
      <c r="N169" s="376">
        <f>N174+N185</f>
        <v>0</v>
      </c>
    </row>
    <row r="170" spans="1:15" ht="42.75" customHeight="1" x14ac:dyDescent="0.25">
      <c r="A170" t="s">
        <v>28</v>
      </c>
      <c r="D170" t="s">
        <v>29</v>
      </c>
      <c r="G170" s="370" t="s">
        <v>30</v>
      </c>
      <c r="I170" s="370" t="s">
        <v>31</v>
      </c>
      <c r="J170" s="375" t="s">
        <v>32</v>
      </c>
      <c r="K170" s="372"/>
      <c r="L170" s="370" t="s">
        <v>33</v>
      </c>
      <c r="M170" s="370"/>
      <c r="N170" s="377" t="s">
        <v>34</v>
      </c>
    </row>
    <row r="171" spans="1:15" ht="20.25" customHeight="1" x14ac:dyDescent="0.25">
      <c r="A171" s="143" t="s">
        <v>224</v>
      </c>
      <c r="B171" s="144"/>
      <c r="C171" s="144"/>
      <c r="D171" s="144"/>
      <c r="E171" s="144"/>
      <c r="F171" s="144"/>
      <c r="G171" s="144"/>
      <c r="H171" s="144"/>
      <c r="I171" s="144"/>
      <c r="J171" s="257"/>
      <c r="K171" s="144"/>
      <c r="L171" s="144"/>
      <c r="M171" s="144"/>
      <c r="N171" s="144"/>
      <c r="O171" s="147"/>
    </row>
    <row r="172" spans="1:15" ht="20.25" customHeight="1" x14ac:dyDescent="0.25">
      <c r="A172" s="36"/>
      <c r="B172" s="36"/>
      <c r="C172" s="36"/>
      <c r="D172" s="36"/>
      <c r="E172" s="36"/>
      <c r="F172" s="36"/>
      <c r="G172" s="36"/>
      <c r="H172" s="36"/>
      <c r="I172" s="36"/>
      <c r="J172" s="258"/>
      <c r="K172" s="36"/>
      <c r="L172" s="36"/>
      <c r="M172" s="36"/>
      <c r="N172" s="36"/>
      <c r="O172" s="36"/>
    </row>
    <row r="173" spans="1:15" ht="15.75" thickBot="1" x14ac:dyDescent="0.3">
      <c r="A173" s="508" t="s">
        <v>316</v>
      </c>
      <c r="B173" s="508"/>
      <c r="C173" s="508"/>
      <c r="D173" s="668" t="s">
        <v>547</v>
      </c>
      <c r="F173" s="370"/>
      <c r="G173" s="8"/>
      <c r="H173" s="8"/>
      <c r="J173" s="299"/>
    </row>
    <row r="174" spans="1:15" ht="28.5" customHeight="1" thickTop="1" thickBot="1" x14ac:dyDescent="0.3">
      <c r="A174" s="508"/>
      <c r="B174" s="508"/>
      <c r="C174" s="508"/>
      <c r="D174" s="669"/>
      <c r="F174" s="77" t="s">
        <v>145</v>
      </c>
      <c r="G174" s="12">
        <v>0</v>
      </c>
      <c r="H174" s="8"/>
      <c r="J174" s="299"/>
      <c r="L174" s="26"/>
      <c r="N174" s="6"/>
    </row>
    <row r="175" spans="1:15" ht="21.75" customHeight="1" thickTop="1" thickBot="1" x14ac:dyDescent="0.3">
      <c r="A175" s="508"/>
      <c r="B175" s="508"/>
      <c r="C175" s="508"/>
      <c r="D175" s="8"/>
      <c r="E175" s="675" t="s">
        <v>147</v>
      </c>
      <c r="F175" s="676"/>
      <c r="G175" s="12">
        <v>0</v>
      </c>
      <c r="H175" s="8"/>
      <c r="I175" s="375" t="s">
        <v>144</v>
      </c>
      <c r="J175" s="299">
        <v>0</v>
      </c>
      <c r="L175" s="26"/>
    </row>
    <row r="176" spans="1:15" ht="21.75" customHeight="1" thickTop="1" thickBot="1" x14ac:dyDescent="0.3">
      <c r="A176" s="508"/>
      <c r="B176" s="508"/>
      <c r="C176" s="508"/>
      <c r="F176" s="78" t="s">
        <v>149</v>
      </c>
      <c r="G176" s="12"/>
      <c r="H176" s="8"/>
      <c r="I176" s="375" t="s">
        <v>146</v>
      </c>
      <c r="J176" s="260">
        <v>5</v>
      </c>
      <c r="L176" s="26"/>
    </row>
    <row r="177" spans="1:15" ht="22.5" customHeight="1" thickTop="1" thickBot="1" x14ac:dyDescent="0.3">
      <c r="A177" s="508"/>
      <c r="B177" s="508"/>
      <c r="C177" s="508"/>
      <c r="F177" s="77" t="s">
        <v>150</v>
      </c>
      <c r="G177" s="12"/>
      <c r="I177" s="375" t="s">
        <v>148</v>
      </c>
      <c r="J177" s="260">
        <v>10</v>
      </c>
      <c r="L177" s="26"/>
    </row>
    <row r="178" spans="1:15" ht="22.5" customHeight="1" thickTop="1" thickBot="1" x14ac:dyDescent="0.3">
      <c r="E178" s="711" t="s">
        <v>151</v>
      </c>
      <c r="F178" s="712"/>
      <c r="G178" s="12"/>
      <c r="I178" s="299" t="s">
        <v>548</v>
      </c>
      <c r="J178" s="260">
        <v>15</v>
      </c>
      <c r="L178" s="26"/>
    </row>
    <row r="179" spans="1:15" ht="16.5" customHeight="1" thickTop="1" thickBot="1" x14ac:dyDescent="0.3">
      <c r="E179" s="673" t="s">
        <v>152</v>
      </c>
      <c r="F179" s="674"/>
      <c r="G179" s="12"/>
      <c r="J179" s="299"/>
    </row>
    <row r="180" spans="1:15" ht="17.25" customHeight="1" thickTop="1" thickBot="1" x14ac:dyDescent="0.3">
      <c r="E180" s="673" t="s">
        <v>153</v>
      </c>
      <c r="F180" s="674"/>
      <c r="G180" s="12"/>
      <c r="J180" s="299"/>
    </row>
    <row r="181" spans="1:15" ht="15.75" thickTop="1" x14ac:dyDescent="0.25">
      <c r="F181" s="77"/>
      <c r="G181" s="8"/>
      <c r="J181" s="299"/>
    </row>
    <row r="182" spans="1:15" s="18" customFormat="1" x14ac:dyDescent="0.25">
      <c r="A182" s="143" t="s">
        <v>538</v>
      </c>
      <c r="B182" s="144"/>
      <c r="C182" s="144"/>
      <c r="D182" s="144"/>
      <c r="E182" s="144"/>
      <c r="F182" s="144"/>
      <c r="G182" s="144"/>
      <c r="H182" s="144"/>
      <c r="I182" s="257"/>
      <c r="J182" s="257"/>
      <c r="K182" s="144"/>
      <c r="L182" s="144"/>
      <c r="M182" s="144"/>
      <c r="N182" s="144"/>
      <c r="O182" s="147"/>
    </row>
    <row r="183" spans="1:15" ht="18" customHeight="1" x14ac:dyDescent="0.25">
      <c r="A183" s="379"/>
      <c r="B183" s="379"/>
      <c r="C183" s="379"/>
      <c r="I183" s="375"/>
      <c r="J183" s="299"/>
    </row>
    <row r="184" spans="1:15" ht="29.25" customHeight="1" thickBot="1" x14ac:dyDescent="0.3">
      <c r="A184" s="508" t="s">
        <v>441</v>
      </c>
      <c r="B184" s="508"/>
      <c r="C184" s="508"/>
      <c r="D184" s="508"/>
      <c r="E184" s="508"/>
      <c r="F184" s="670" t="s">
        <v>539</v>
      </c>
      <c r="G184" s="513" t="s">
        <v>446</v>
      </c>
      <c r="H184" s="513"/>
      <c r="I184" s="513"/>
      <c r="J184" s="299">
        <v>0</v>
      </c>
      <c r="K184" s="299"/>
      <c r="L184" s="26"/>
      <c r="M184" s="84"/>
      <c r="N184" s="380" t="s">
        <v>34</v>
      </c>
      <c r="O184" s="84"/>
    </row>
    <row r="185" spans="1:15" ht="29.25" customHeight="1" thickTop="1" thickBot="1" x14ac:dyDescent="0.3">
      <c r="A185" s="508"/>
      <c r="B185" s="508"/>
      <c r="C185" s="508"/>
      <c r="D185" s="508"/>
      <c r="E185" s="508"/>
      <c r="F185" s="670"/>
      <c r="G185" s="513" t="s">
        <v>444</v>
      </c>
      <c r="H185" s="513"/>
      <c r="I185" s="513"/>
      <c r="J185" s="299">
        <v>5</v>
      </c>
      <c r="K185" s="299"/>
      <c r="L185" s="26"/>
      <c r="M185" s="84"/>
      <c r="N185" s="87"/>
      <c r="O185" s="84"/>
    </row>
    <row r="186" spans="1:15" ht="31.5" customHeight="1" thickTop="1" x14ac:dyDescent="0.25">
      <c r="A186" s="374"/>
      <c r="B186" s="374"/>
      <c r="C186" s="374"/>
      <c r="D186" s="374"/>
      <c r="E186" s="374"/>
      <c r="G186" s="513" t="s">
        <v>445</v>
      </c>
      <c r="H186" s="513"/>
      <c r="I186" s="513"/>
      <c r="J186" s="299">
        <v>10</v>
      </c>
      <c r="K186" s="299"/>
      <c r="L186" s="26"/>
      <c r="M186" s="84"/>
      <c r="N186" s="84"/>
      <c r="O186" s="84"/>
    </row>
    <row r="187" spans="1:15" ht="19.5" customHeight="1" x14ac:dyDescent="0.25">
      <c r="J187" s="299"/>
    </row>
    <row r="188" spans="1:15" x14ac:dyDescent="0.25">
      <c r="I188" s="372"/>
      <c r="J188" s="299"/>
      <c r="L188" s="18"/>
    </row>
    <row r="189" spans="1:15" x14ac:dyDescent="0.25">
      <c r="A189" s="188"/>
      <c r="B189" s="188"/>
      <c r="C189" s="188"/>
      <c r="D189" s="188"/>
      <c r="E189" s="188"/>
      <c r="F189" s="188"/>
      <c r="G189" s="188"/>
      <c r="H189" s="188"/>
      <c r="I189" s="253"/>
      <c r="J189" s="267"/>
      <c r="K189" s="188"/>
      <c r="L189" s="188"/>
      <c r="M189" s="188"/>
      <c r="N189" s="188"/>
      <c r="O189" s="188"/>
    </row>
    <row r="190" spans="1:15" ht="19.5" customHeight="1" x14ac:dyDescent="0.3">
      <c r="A190" s="555" t="s">
        <v>589</v>
      </c>
      <c r="B190" s="555"/>
      <c r="C190" s="555"/>
      <c r="D190" s="555"/>
      <c r="E190" s="555"/>
      <c r="F190" s="555"/>
      <c r="G190" s="555"/>
      <c r="H190" s="555"/>
      <c r="I190" s="555"/>
      <c r="J190" s="555"/>
      <c r="K190" s="555"/>
      <c r="L190" s="555"/>
      <c r="M190" s="555"/>
      <c r="N190" s="555"/>
      <c r="O190" s="555"/>
    </row>
    <row r="191" spans="1:15" ht="18.75" x14ac:dyDescent="0.3">
      <c r="A191" s="529"/>
      <c r="B191" s="529"/>
      <c r="C191" s="529"/>
      <c r="D191" s="545" t="s">
        <v>590</v>
      </c>
      <c r="E191" s="545"/>
      <c r="F191" s="628"/>
      <c r="G191" s="629">
        <v>20</v>
      </c>
      <c r="H191" s="630"/>
      <c r="I191" s="372"/>
      <c r="J191" s="507" t="s">
        <v>579</v>
      </c>
      <c r="K191" s="507"/>
      <c r="L191" s="507"/>
      <c r="M191" s="645"/>
      <c r="N191" s="376">
        <f>N195+N201+N207+N214</f>
        <v>0</v>
      </c>
    </row>
    <row r="192" spans="1:15" ht="45" x14ac:dyDescent="0.25">
      <c r="A192" t="s">
        <v>28</v>
      </c>
      <c r="D192" t="s">
        <v>29</v>
      </c>
      <c r="G192" s="370" t="s">
        <v>30</v>
      </c>
      <c r="I192" s="370" t="s">
        <v>31</v>
      </c>
      <c r="J192" s="375" t="s">
        <v>32</v>
      </c>
      <c r="K192" s="372"/>
      <c r="L192" s="370" t="s">
        <v>33</v>
      </c>
      <c r="M192" s="370"/>
      <c r="N192" s="377" t="s">
        <v>34</v>
      </c>
    </row>
    <row r="193" spans="1:15" x14ac:dyDescent="0.25">
      <c r="A193" s="143" t="s">
        <v>225</v>
      </c>
      <c r="B193" s="144"/>
      <c r="C193" s="144"/>
      <c r="D193" s="144"/>
      <c r="E193" s="144"/>
      <c r="F193" s="144"/>
      <c r="G193" s="144"/>
      <c r="H193" s="144"/>
      <c r="I193" s="144"/>
      <c r="J193" s="257"/>
      <c r="K193" s="144"/>
      <c r="L193" s="144"/>
      <c r="M193" s="144"/>
      <c r="N193" s="144"/>
      <c r="O193" s="147"/>
    </row>
    <row r="194" spans="1:15" ht="15.75" thickBot="1" x14ac:dyDescent="0.3">
      <c r="A194" s="543" t="s">
        <v>553</v>
      </c>
      <c r="B194" s="543"/>
      <c r="C194" s="543"/>
      <c r="D194" s="18"/>
      <c r="E194" s="18"/>
      <c r="F194" s="18"/>
      <c r="G194" s="18"/>
      <c r="H194" s="18"/>
      <c r="I194" s="18"/>
      <c r="J194" s="259"/>
      <c r="K194" s="18"/>
      <c r="L194" s="18"/>
      <c r="M194" s="18"/>
      <c r="N194" s="18"/>
      <c r="O194" s="18"/>
    </row>
    <row r="195" spans="1:15" ht="36" customHeight="1" thickTop="1" thickBot="1" x14ac:dyDescent="0.3">
      <c r="A195" s="563"/>
      <c r="B195" s="563"/>
      <c r="C195" s="563"/>
      <c r="D195" s="626" t="s">
        <v>554</v>
      </c>
      <c r="I195" s="370" t="s">
        <v>74</v>
      </c>
      <c r="J195" s="299">
        <v>0</v>
      </c>
      <c r="L195" s="26"/>
      <c r="N195" s="6"/>
    </row>
    <row r="196" spans="1:15" ht="30.75" customHeight="1" thickTop="1" x14ac:dyDescent="0.25">
      <c r="A196" s="563"/>
      <c r="B196" s="563"/>
      <c r="C196" s="563"/>
      <c r="D196" s="626"/>
      <c r="I196" s="370" t="s">
        <v>75</v>
      </c>
      <c r="J196" s="299">
        <v>5</v>
      </c>
      <c r="L196" s="26"/>
    </row>
    <row r="197" spans="1:15" x14ac:dyDescent="0.25">
      <c r="A197" s="563"/>
      <c r="B197" s="563"/>
      <c r="C197" s="563"/>
      <c r="D197" s="9"/>
      <c r="G197" s="389"/>
      <c r="I197" s="370" t="s">
        <v>76</v>
      </c>
      <c r="J197" s="299">
        <v>10</v>
      </c>
      <c r="K197" s="3"/>
      <c r="L197" s="26"/>
    </row>
    <row r="198" spans="1:15" x14ac:dyDescent="0.25">
      <c r="A198" s="9"/>
      <c r="B198" s="9"/>
      <c r="C198" s="9"/>
      <c r="D198" s="9"/>
      <c r="G198" s="389"/>
      <c r="I198" s="370"/>
      <c r="J198" s="299"/>
      <c r="K198" s="3"/>
    </row>
    <row r="199" spans="1:15" x14ac:dyDescent="0.25">
      <c r="A199" s="143" t="s">
        <v>226</v>
      </c>
      <c r="B199" s="144"/>
      <c r="C199" s="144"/>
      <c r="D199" s="144"/>
      <c r="E199" s="144"/>
      <c r="F199" s="144"/>
      <c r="G199" s="144"/>
      <c r="H199" s="144"/>
      <c r="I199" s="144"/>
      <c r="J199" s="257"/>
      <c r="K199" s="144"/>
      <c r="L199" s="144"/>
      <c r="M199" s="144"/>
      <c r="N199" s="144"/>
      <c r="O199" s="147"/>
    </row>
    <row r="200" spans="1:15" ht="15.75" thickBot="1" x14ac:dyDescent="0.3">
      <c r="A200" s="543" t="s">
        <v>82</v>
      </c>
      <c r="B200" s="543"/>
      <c r="C200" s="543"/>
      <c r="J200" s="299"/>
    </row>
    <row r="201" spans="1:15" ht="37.5" customHeight="1" thickTop="1" thickBot="1" x14ac:dyDescent="0.3">
      <c r="A201" s="520"/>
      <c r="B201" s="520"/>
      <c r="C201" s="520"/>
      <c r="D201" s="532" t="s">
        <v>210</v>
      </c>
      <c r="F201" s="551" t="s">
        <v>83</v>
      </c>
      <c r="G201" s="12"/>
      <c r="I201" t="s">
        <v>84</v>
      </c>
      <c r="J201" s="299">
        <v>0</v>
      </c>
      <c r="L201" s="26"/>
      <c r="N201" s="6"/>
    </row>
    <row r="202" spans="1:15" ht="15.75" thickTop="1" x14ac:dyDescent="0.25">
      <c r="A202" s="520"/>
      <c r="B202" s="520"/>
      <c r="C202" s="520"/>
      <c r="D202" s="532"/>
      <c r="F202" s="551"/>
      <c r="I202" s="25" t="s">
        <v>85</v>
      </c>
      <c r="J202" s="299">
        <v>3</v>
      </c>
      <c r="L202" s="26"/>
    </row>
    <row r="203" spans="1:15" x14ac:dyDescent="0.25">
      <c r="A203" s="520"/>
      <c r="B203" s="520"/>
      <c r="C203" s="520"/>
      <c r="D203" s="532"/>
      <c r="F203" s="551"/>
      <c r="I203" s="25" t="s">
        <v>86</v>
      </c>
      <c r="J203" s="299">
        <v>5</v>
      </c>
      <c r="L203" s="26"/>
    </row>
    <row r="204" spans="1:15" x14ac:dyDescent="0.25">
      <c r="I204" s="25"/>
      <c r="J204" s="299"/>
    </row>
    <row r="205" spans="1:15" x14ac:dyDescent="0.25">
      <c r="A205" s="143" t="s">
        <v>227</v>
      </c>
      <c r="B205" s="144"/>
      <c r="C205" s="144"/>
      <c r="D205" s="144"/>
      <c r="E205" s="144"/>
      <c r="F205" s="144"/>
      <c r="G205" s="144"/>
      <c r="H205" s="144"/>
      <c r="I205" s="144"/>
      <c r="J205" s="257"/>
      <c r="K205" s="144"/>
      <c r="L205" s="144"/>
      <c r="M205" s="144"/>
      <c r="N205" s="144"/>
      <c r="O205" s="147"/>
    </row>
    <row r="206" spans="1:15" ht="15.75" thickBot="1" x14ac:dyDescent="0.3">
      <c r="A206" s="543" t="s">
        <v>87</v>
      </c>
      <c r="B206" s="543"/>
      <c r="C206" s="543"/>
      <c r="J206" s="299"/>
    </row>
    <row r="207" spans="1:15" ht="23.25" customHeight="1" thickTop="1" thickBot="1" x14ac:dyDescent="0.3">
      <c r="A207" s="520"/>
      <c r="B207" s="520"/>
      <c r="C207" s="520"/>
      <c r="D207" s="532" t="s">
        <v>555</v>
      </c>
      <c r="F207" s="508" t="s">
        <v>88</v>
      </c>
      <c r="G207" s="509"/>
      <c r="I207" t="s">
        <v>84</v>
      </c>
      <c r="J207" s="299">
        <v>0</v>
      </c>
      <c r="L207" s="26"/>
      <c r="N207" s="6"/>
    </row>
    <row r="208" spans="1:15" ht="16.5" thickTop="1" thickBot="1" x14ac:dyDescent="0.3">
      <c r="A208" s="520"/>
      <c r="B208" s="520"/>
      <c r="C208" s="520"/>
      <c r="D208" s="532"/>
      <c r="F208" s="508"/>
      <c r="G208" s="510"/>
      <c r="I208" s="25" t="s">
        <v>89</v>
      </c>
      <c r="J208" s="299">
        <v>2</v>
      </c>
      <c r="L208" s="26"/>
    </row>
    <row r="209" spans="1:15" ht="19.5" customHeight="1" x14ac:dyDescent="0.25">
      <c r="A209" s="520"/>
      <c r="B209" s="520"/>
      <c r="C209" s="520"/>
      <c r="D209" s="532"/>
      <c r="F209" s="508"/>
      <c r="I209" s="25" t="s">
        <v>90</v>
      </c>
      <c r="J209" s="299">
        <v>5</v>
      </c>
      <c r="L209" s="26"/>
    </row>
    <row r="210" spans="1:15" ht="20.25" customHeight="1" x14ac:dyDescent="0.25">
      <c r="J210" s="299"/>
    </row>
    <row r="211" spans="1:15" ht="24.75" customHeight="1" x14ac:dyDescent="0.25">
      <c r="A211" s="143" t="s">
        <v>228</v>
      </c>
      <c r="B211" s="144"/>
      <c r="C211" s="144"/>
      <c r="D211" s="144"/>
      <c r="E211" s="144"/>
      <c r="F211" s="144"/>
      <c r="G211" s="144"/>
      <c r="H211" s="144"/>
      <c r="I211" s="144"/>
      <c r="J211" s="257"/>
      <c r="K211" s="144"/>
      <c r="L211" s="144"/>
      <c r="M211" s="144"/>
      <c r="N211" s="144"/>
      <c r="O211" s="147"/>
    </row>
    <row r="212" spans="1:15" x14ac:dyDescent="0.25">
      <c r="J212" s="299"/>
    </row>
    <row r="213" spans="1:15" ht="107.25" customHeight="1" thickBot="1" x14ac:dyDescent="0.3">
      <c r="A213" s="491" t="s">
        <v>557</v>
      </c>
      <c r="B213" s="491"/>
      <c r="C213" s="491"/>
      <c r="D213" s="491"/>
      <c r="E213" s="84"/>
      <c r="H213" s="508" t="s">
        <v>559</v>
      </c>
      <c r="I213" s="508"/>
      <c r="J213" s="260">
        <v>0</v>
      </c>
      <c r="K213" s="84"/>
      <c r="L213" s="100"/>
      <c r="M213" s="84"/>
    </row>
    <row r="214" spans="1:15" ht="98.25" customHeight="1" thickTop="1" thickBot="1" x14ac:dyDescent="0.3">
      <c r="A214" s="491"/>
      <c r="B214" s="491"/>
      <c r="C214" s="491"/>
      <c r="D214" s="491"/>
      <c r="E214" s="667" t="s">
        <v>556</v>
      </c>
      <c r="F214" s="667"/>
      <c r="H214" s="508" t="s">
        <v>558</v>
      </c>
      <c r="I214" s="508"/>
      <c r="J214" s="260">
        <v>5</v>
      </c>
      <c r="K214" s="84"/>
      <c r="L214" s="100"/>
      <c r="M214" s="84"/>
      <c r="N214" s="6"/>
    </row>
    <row r="215" spans="1:15" ht="102" customHeight="1" thickTop="1" x14ac:dyDescent="0.25">
      <c r="A215" s="491"/>
      <c r="B215" s="491"/>
      <c r="C215" s="491"/>
      <c r="D215" s="491"/>
      <c r="E215" s="84"/>
      <c r="F215" s="380"/>
      <c r="H215" s="508" t="s">
        <v>220</v>
      </c>
      <c r="I215" s="508"/>
      <c r="J215" s="260">
        <v>15</v>
      </c>
      <c r="K215" s="84"/>
      <c r="L215" s="100"/>
      <c r="M215" s="84"/>
      <c r="N215" s="8"/>
    </row>
    <row r="216" spans="1:15" x14ac:dyDescent="0.25">
      <c r="A216" s="84"/>
      <c r="B216" s="84"/>
      <c r="C216" s="84"/>
      <c r="D216" s="84"/>
      <c r="E216" s="84"/>
      <c r="F216" s="84"/>
      <c r="G216" s="84"/>
      <c r="H216" s="84"/>
      <c r="I216" s="84"/>
      <c r="J216" s="260"/>
      <c r="K216" s="84"/>
      <c r="L216" s="84"/>
      <c r="M216" s="84"/>
    </row>
    <row r="217" spans="1:15" x14ac:dyDescent="0.25">
      <c r="A217" s="211"/>
      <c r="B217" s="211"/>
      <c r="C217" s="211"/>
      <c r="D217" s="211"/>
      <c r="E217" s="211"/>
      <c r="F217" s="211"/>
      <c r="G217" s="211"/>
      <c r="H217" s="211"/>
      <c r="I217" s="211"/>
      <c r="J217" s="264"/>
      <c r="K217" s="211"/>
      <c r="L217" s="211"/>
      <c r="M217" s="211"/>
      <c r="N217" s="188"/>
      <c r="O217" s="188"/>
    </row>
    <row r="218" spans="1:15" ht="18.75" x14ac:dyDescent="0.3">
      <c r="A218" s="665" t="s">
        <v>578</v>
      </c>
      <c r="B218" s="665"/>
      <c r="C218" s="665"/>
      <c r="D218" s="665"/>
      <c r="E218" s="665"/>
      <c r="F218" s="665"/>
      <c r="G218" s="665"/>
      <c r="H218" s="665"/>
      <c r="I218" s="665"/>
      <c r="J218" s="665"/>
      <c r="K218" s="665"/>
      <c r="L218" s="665"/>
      <c r="M218" s="665"/>
      <c r="N218" s="665"/>
      <c r="O218" s="665"/>
    </row>
    <row r="219" spans="1:15" ht="39" customHeight="1" x14ac:dyDescent="0.25">
      <c r="A219" s="658"/>
      <c r="B219" s="659"/>
      <c r="C219" s="659"/>
      <c r="D219" s="659"/>
      <c r="E219" s="660" t="s">
        <v>580</v>
      </c>
      <c r="F219" s="661"/>
      <c r="G219" s="666">
        <v>30</v>
      </c>
      <c r="H219" s="666"/>
      <c r="I219" s="89"/>
      <c r="J219" s="660" t="s">
        <v>579</v>
      </c>
      <c r="K219" s="660"/>
      <c r="L219" s="660"/>
      <c r="M219" s="660"/>
      <c r="N219" s="376">
        <f>N223+N229+N238+N244</f>
        <v>0</v>
      </c>
    </row>
    <row r="220" spans="1:15" ht="48" customHeight="1" x14ac:dyDescent="0.25">
      <c r="A220" s="84" t="s">
        <v>28</v>
      </c>
      <c r="B220" s="84"/>
      <c r="C220" s="84"/>
      <c r="D220" s="84" t="s">
        <v>29</v>
      </c>
      <c r="E220" s="84"/>
      <c r="F220" s="84"/>
      <c r="G220" s="391" t="s">
        <v>30</v>
      </c>
      <c r="H220" s="84"/>
      <c r="I220" s="391" t="s">
        <v>31</v>
      </c>
      <c r="J220" s="374" t="s">
        <v>32</v>
      </c>
      <c r="K220" s="89"/>
      <c r="L220" s="391" t="s">
        <v>33</v>
      </c>
      <c r="M220" s="391"/>
      <c r="N220" s="377" t="s">
        <v>34</v>
      </c>
    </row>
    <row r="221" spans="1:15" ht="25.5" customHeight="1" x14ac:dyDescent="0.25">
      <c r="A221" s="149" t="s">
        <v>229</v>
      </c>
      <c r="B221" s="150"/>
      <c r="C221" s="150"/>
      <c r="D221" s="151"/>
      <c r="E221" s="151"/>
      <c r="F221" s="151"/>
      <c r="G221" s="151"/>
      <c r="H221" s="151"/>
      <c r="I221" s="151"/>
      <c r="J221" s="265"/>
      <c r="K221" s="151"/>
      <c r="L221" s="151"/>
      <c r="M221" s="151"/>
      <c r="N221" s="144"/>
      <c r="O221" s="147"/>
    </row>
    <row r="222" spans="1:15" s="370" customFormat="1" ht="15.75" thickBot="1" x14ac:dyDescent="0.3">
      <c r="A222" s="101"/>
      <c r="B222" s="101"/>
      <c r="C222" s="101"/>
      <c r="D222" s="91"/>
      <c r="E222" s="91"/>
      <c r="F222" s="91"/>
      <c r="G222" s="91"/>
      <c r="H222" s="91"/>
      <c r="I222" s="91"/>
      <c r="J222" s="266"/>
      <c r="K222" s="91"/>
      <c r="L222" s="91"/>
      <c r="M222" s="91"/>
      <c r="N222" s="18"/>
      <c r="O222" s="18"/>
    </row>
    <row r="223" spans="1:15" ht="46.5" customHeight="1" thickTop="1" thickBot="1" x14ac:dyDescent="0.3">
      <c r="A223" s="508" t="s">
        <v>156</v>
      </c>
      <c r="B223" s="508"/>
      <c r="C223" s="508"/>
      <c r="D223" s="417" t="s">
        <v>157</v>
      </c>
      <c r="E223" s="84"/>
      <c r="F223" s="84"/>
      <c r="G223" s="102"/>
      <c r="H223" s="84"/>
      <c r="I223" s="636" t="s">
        <v>544</v>
      </c>
      <c r="J223" s="636"/>
      <c r="K223" s="84">
        <v>10</v>
      </c>
      <c r="L223" s="102"/>
      <c r="M223" s="84"/>
      <c r="N223" s="6"/>
    </row>
    <row r="224" spans="1:15" ht="30.75" customHeight="1" thickTop="1" x14ac:dyDescent="0.25">
      <c r="A224" s="508"/>
      <c r="B224" s="508"/>
      <c r="C224" s="508"/>
      <c r="F224" s="370"/>
      <c r="G224" s="32"/>
      <c r="J224" s="299"/>
      <c r="L224" s="26"/>
    </row>
    <row r="225" spans="1:15" ht="37.5" customHeight="1" x14ac:dyDescent="0.25">
      <c r="F225" s="370"/>
      <c r="G225" s="32"/>
      <c r="I225" s="575" t="s">
        <v>233</v>
      </c>
      <c r="J225" s="575"/>
      <c r="K225">
        <v>0</v>
      </c>
      <c r="L225" s="26"/>
    </row>
    <row r="226" spans="1:15" x14ac:dyDescent="0.25">
      <c r="A226" s="370"/>
      <c r="B226" s="370"/>
      <c r="C226" s="370"/>
      <c r="D226" s="370"/>
      <c r="E226" s="370"/>
      <c r="F226" s="370"/>
      <c r="G226" s="370"/>
      <c r="H226" s="370"/>
      <c r="I226" s="370"/>
      <c r="J226" s="375"/>
      <c r="K226" s="370"/>
      <c r="L226" s="370"/>
      <c r="M226" s="370"/>
      <c r="N226" s="370"/>
      <c r="O226" s="370"/>
    </row>
    <row r="227" spans="1:15" x14ac:dyDescent="0.25">
      <c r="A227" s="152" t="s">
        <v>679</v>
      </c>
      <c r="B227" s="153"/>
      <c r="C227" s="153"/>
      <c r="D227" s="144"/>
      <c r="E227" s="144"/>
      <c r="F227" s="144"/>
      <c r="G227" s="144"/>
      <c r="H227" s="144"/>
      <c r="I227" s="144"/>
      <c r="J227" s="257"/>
      <c r="K227" s="144"/>
      <c r="L227" s="144"/>
      <c r="M227" s="144"/>
      <c r="N227" s="144"/>
      <c r="O227" s="147"/>
    </row>
    <row r="228" spans="1:15" ht="14.25" customHeight="1" thickBot="1" x14ac:dyDescent="0.3">
      <c r="A228" s="21"/>
      <c r="B228" s="21"/>
      <c r="C228" s="21"/>
      <c r="D228" s="18"/>
      <c r="E228" s="18"/>
      <c r="F228" s="18"/>
      <c r="G228" s="18"/>
      <c r="H228" s="18"/>
      <c r="I228" s="18"/>
      <c r="J228" s="259"/>
      <c r="K228" s="18"/>
      <c r="L228" s="18"/>
      <c r="M228" s="18"/>
      <c r="N228" s="18"/>
      <c r="O228" s="18"/>
    </row>
    <row r="229" spans="1:15" ht="43.5" customHeight="1" thickTop="1" thickBot="1" x14ac:dyDescent="0.3">
      <c r="A229" s="575" t="s">
        <v>680</v>
      </c>
      <c r="B229" s="575"/>
      <c r="C229" s="575"/>
      <c r="D229" s="575"/>
      <c r="E229" s="575"/>
      <c r="F229" s="370"/>
      <c r="G229" s="8"/>
      <c r="H229" s="536" t="s">
        <v>290</v>
      </c>
      <c r="I229" s="536"/>
      <c r="J229" s="260">
        <v>10</v>
      </c>
      <c r="L229" s="32"/>
      <c r="N229" s="6"/>
    </row>
    <row r="230" spans="1:15" ht="50.25" customHeight="1" thickTop="1" x14ac:dyDescent="0.25">
      <c r="A230" s="575"/>
      <c r="B230" s="575"/>
      <c r="C230" s="575"/>
      <c r="D230" s="575"/>
      <c r="E230" s="575"/>
      <c r="F230" s="370"/>
      <c r="G230" s="8"/>
      <c r="H230" s="602" t="s">
        <v>285</v>
      </c>
      <c r="I230" s="602"/>
      <c r="J230" s="260">
        <v>5</v>
      </c>
      <c r="L230" s="26"/>
    </row>
    <row r="231" spans="1:15" ht="54" customHeight="1" x14ac:dyDescent="0.25">
      <c r="A231" s="575"/>
      <c r="B231" s="575"/>
      <c r="C231" s="575"/>
      <c r="D231" s="575"/>
      <c r="E231" s="575"/>
      <c r="H231" s="602" t="s">
        <v>286</v>
      </c>
      <c r="I231" s="602"/>
      <c r="J231" s="260">
        <v>0</v>
      </c>
      <c r="L231" s="26"/>
    </row>
    <row r="232" spans="1:15" x14ac:dyDescent="0.25">
      <c r="A232" s="460" t="s">
        <v>593</v>
      </c>
      <c r="B232" s="461"/>
      <c r="C232" s="461"/>
      <c r="D232" s="461"/>
      <c r="E232" s="461"/>
      <c r="F232" s="461"/>
      <c r="G232" s="461"/>
      <c r="H232" s="461"/>
      <c r="I232" s="461"/>
      <c r="J232" s="461"/>
      <c r="K232" s="461"/>
      <c r="L232" s="461"/>
      <c r="M232" s="461"/>
      <c r="N232" s="461"/>
      <c r="O232" s="461"/>
    </row>
    <row r="233" spans="1:15" ht="38.25" customHeight="1" x14ac:dyDescent="0.25">
      <c r="A233" s="577" t="s">
        <v>595</v>
      </c>
      <c r="B233" s="578"/>
      <c r="C233" s="578"/>
      <c r="D233" s="578"/>
      <c r="E233" s="578"/>
      <c r="F233" s="578"/>
      <c r="G233" s="578"/>
      <c r="H233" s="578"/>
      <c r="I233" s="578"/>
      <c r="J233" s="578"/>
      <c r="K233" s="578"/>
      <c r="L233" s="578"/>
      <c r="M233" s="578"/>
      <c r="N233" s="578"/>
      <c r="O233" s="579"/>
    </row>
    <row r="234" spans="1:15" ht="35.25" customHeight="1" x14ac:dyDescent="0.25">
      <c r="A234" s="577" t="s">
        <v>677</v>
      </c>
      <c r="B234" s="578"/>
      <c r="C234" s="578"/>
      <c r="D234" s="578"/>
      <c r="E234" s="578"/>
      <c r="F234" s="578"/>
      <c r="G234" s="578"/>
      <c r="H234" s="578"/>
      <c r="I234" s="578"/>
      <c r="J234" s="578"/>
      <c r="K234" s="578"/>
      <c r="L234" s="578"/>
      <c r="M234" s="578"/>
      <c r="N234" s="578"/>
      <c r="O234" s="579"/>
    </row>
    <row r="235" spans="1:15" ht="14.25" customHeight="1" x14ac:dyDescent="0.25">
      <c r="H235" s="384"/>
      <c r="I235" s="384"/>
      <c r="J235" s="260"/>
    </row>
    <row r="236" spans="1:15" x14ac:dyDescent="0.25">
      <c r="A236" s="143" t="s">
        <v>230</v>
      </c>
      <c r="B236" s="144"/>
      <c r="C236" s="144"/>
      <c r="D236" s="144"/>
      <c r="E236" s="144"/>
      <c r="F236" s="144"/>
      <c r="G236" s="144"/>
      <c r="H236" s="144"/>
      <c r="I236" s="144"/>
      <c r="J236" s="257"/>
      <c r="K236" s="144"/>
      <c r="L236" s="144"/>
      <c r="M236" s="144"/>
      <c r="N236" s="144"/>
      <c r="O236" s="147"/>
    </row>
    <row r="237" spans="1:15" ht="30.75" customHeight="1" thickBot="1" x14ac:dyDescent="0.3">
      <c r="A237" s="18"/>
      <c r="B237" s="18"/>
      <c r="C237" s="18"/>
      <c r="D237" s="18"/>
      <c r="E237" s="18"/>
      <c r="F237" s="18"/>
      <c r="G237" s="18"/>
      <c r="H237" s="18"/>
      <c r="I237" s="259"/>
      <c r="J237" s="259"/>
      <c r="K237" s="18"/>
      <c r="L237" s="18"/>
      <c r="M237" s="18"/>
      <c r="N237" s="377" t="s">
        <v>34</v>
      </c>
      <c r="O237" s="18"/>
    </row>
    <row r="238" spans="1:15" ht="42" customHeight="1" thickTop="1" thickBot="1" x14ac:dyDescent="0.3">
      <c r="A238" s="520" t="s">
        <v>572</v>
      </c>
      <c r="B238" s="520"/>
      <c r="C238" s="520"/>
      <c r="D238" s="520" t="s">
        <v>573</v>
      </c>
      <c r="E238" s="541"/>
      <c r="F238" s="27"/>
      <c r="I238" s="299" t="s">
        <v>101</v>
      </c>
      <c r="J238" s="299">
        <v>0</v>
      </c>
      <c r="N238" s="6"/>
    </row>
    <row r="239" spans="1:15" ht="44.25" customHeight="1" thickTop="1" thickBot="1" x14ac:dyDescent="0.3">
      <c r="A239" s="520"/>
      <c r="B239" s="520"/>
      <c r="C239" s="520"/>
      <c r="D239" s="520" t="s">
        <v>571</v>
      </c>
      <c r="E239" s="541"/>
      <c r="F239" s="12"/>
      <c r="I239" s="299" t="s">
        <v>102</v>
      </c>
      <c r="J239" s="299">
        <v>5</v>
      </c>
      <c r="L239" s="42" t="e">
        <f>F239/F238</f>
        <v>#DIV/0!</v>
      </c>
    </row>
    <row r="240" spans="1:15" ht="24.75" customHeight="1" thickTop="1" x14ac:dyDescent="0.25">
      <c r="I240" s="299" t="s">
        <v>103</v>
      </c>
      <c r="J240" s="299">
        <v>10</v>
      </c>
    </row>
    <row r="241" spans="1:15" ht="12.75" customHeight="1" x14ac:dyDescent="0.25">
      <c r="I241" s="299"/>
      <c r="J241" s="299"/>
    </row>
    <row r="242" spans="1:15" x14ac:dyDescent="0.25">
      <c r="A242" s="143" t="s">
        <v>231</v>
      </c>
      <c r="B242" s="144"/>
      <c r="C242" s="144"/>
      <c r="D242" s="144"/>
      <c r="E242" s="144"/>
      <c r="F242" s="144"/>
      <c r="G242" s="144"/>
      <c r="H242" s="144"/>
      <c r="I242" s="144"/>
      <c r="J242" s="257"/>
      <c r="K242" s="144"/>
      <c r="L242" s="144"/>
      <c r="M242" s="144"/>
      <c r="N242" s="144"/>
      <c r="O242" s="147"/>
    </row>
    <row r="243" spans="1:15" ht="15.75" thickBot="1" x14ac:dyDescent="0.3">
      <c r="A243" s="36"/>
      <c r="B243" s="36"/>
      <c r="C243" s="36"/>
      <c r="D243" s="36"/>
      <c r="E243" s="36"/>
      <c r="F243" s="36"/>
      <c r="G243" s="36"/>
      <c r="H243" s="36"/>
      <c r="I243" s="36"/>
      <c r="J243" s="258"/>
      <c r="K243" s="36"/>
      <c r="L243" s="36"/>
      <c r="M243" s="36"/>
      <c r="N243" s="36"/>
      <c r="O243" s="36"/>
    </row>
    <row r="244" spans="1:15" ht="32.25" customHeight="1" thickTop="1" thickBot="1" x14ac:dyDescent="0.3">
      <c r="A244" s="569" t="s">
        <v>577</v>
      </c>
      <c r="B244" s="569"/>
      <c r="C244" s="569"/>
      <c r="D244" s="694" t="s">
        <v>543</v>
      </c>
      <c r="E244" s="695"/>
      <c r="F244" s="700">
        <v>0</v>
      </c>
      <c r="G244" s="701"/>
      <c r="H244" s="18"/>
      <c r="I244" s="381" t="s">
        <v>575</v>
      </c>
      <c r="J244" s="259">
        <v>0</v>
      </c>
      <c r="K244" s="18"/>
      <c r="M244" s="18"/>
      <c r="N244" s="46"/>
      <c r="O244" s="18"/>
    </row>
    <row r="245" spans="1:15" ht="20.25" customHeight="1" thickTop="1" x14ac:dyDescent="0.25">
      <c r="A245" s="569"/>
      <c r="B245" s="569"/>
      <c r="C245" s="569"/>
      <c r="D245" s="702" t="s">
        <v>574</v>
      </c>
      <c r="E245" s="703"/>
      <c r="F245" s="706">
        <v>0</v>
      </c>
      <c r="G245" s="707"/>
      <c r="H245" s="36"/>
      <c r="I245" s="710" t="s">
        <v>576</v>
      </c>
      <c r="J245" s="657">
        <v>10</v>
      </c>
      <c r="K245" s="8"/>
      <c r="L245" s="8"/>
      <c r="M245" s="8"/>
      <c r="N245" s="8"/>
    </row>
    <row r="246" spans="1:15" x14ac:dyDescent="0.25">
      <c r="A246" s="569"/>
      <c r="B246" s="569"/>
      <c r="C246" s="569"/>
      <c r="D246" s="704"/>
      <c r="E246" s="705"/>
      <c r="F246" s="708"/>
      <c r="G246" s="709"/>
      <c r="H246" s="36"/>
      <c r="I246" s="710"/>
      <c r="J246" s="657"/>
      <c r="K246" s="8"/>
      <c r="L246" s="43"/>
      <c r="M246" s="8"/>
      <c r="N246" s="8"/>
    </row>
    <row r="247" spans="1:15" ht="21" customHeight="1" x14ac:dyDescent="0.25">
      <c r="A247" s="569"/>
      <c r="B247" s="569"/>
      <c r="C247" s="569"/>
      <c r="D247" s="699"/>
      <c r="E247" s="699"/>
      <c r="F247" s="36"/>
      <c r="G247" s="36"/>
      <c r="H247" s="36"/>
      <c r="I247" s="710"/>
      <c r="J247" s="657"/>
      <c r="K247" s="8"/>
      <c r="L247" s="8"/>
      <c r="M247" s="8"/>
      <c r="N247" s="8"/>
    </row>
    <row r="248" spans="1:15" ht="21" customHeight="1" x14ac:dyDescent="0.25">
      <c r="A248" s="381"/>
      <c r="B248" s="381"/>
      <c r="C248" s="381"/>
      <c r="D248" s="383"/>
      <c r="E248" s="383"/>
      <c r="F248" s="36"/>
      <c r="G248" s="36"/>
      <c r="H248" s="36"/>
      <c r="I248" s="317"/>
      <c r="J248" s="439"/>
      <c r="K248" s="8"/>
      <c r="L248" s="8"/>
      <c r="M248" s="8"/>
      <c r="N248" s="8"/>
    </row>
    <row r="249" spans="1:15" ht="21" customHeight="1" x14ac:dyDescent="0.25">
      <c r="A249" s="455"/>
      <c r="B249" s="455"/>
      <c r="C249" s="455"/>
      <c r="D249" s="456"/>
      <c r="E249" s="456"/>
      <c r="F249" s="457"/>
      <c r="G249" s="457"/>
      <c r="H249" s="457"/>
      <c r="I249" s="458"/>
      <c r="J249" s="459"/>
      <c r="K249" s="457"/>
      <c r="L249" s="457"/>
      <c r="M249" s="457"/>
      <c r="N249" s="457"/>
      <c r="O249" s="239"/>
    </row>
    <row r="250" spans="1:15" ht="23.25" customHeight="1" x14ac:dyDescent="0.3">
      <c r="A250" s="555" t="s">
        <v>591</v>
      </c>
      <c r="B250" s="555"/>
      <c r="C250" s="555"/>
      <c r="D250" s="555"/>
      <c r="E250" s="555"/>
      <c r="F250" s="555"/>
      <c r="G250" s="555"/>
      <c r="H250" s="555"/>
      <c r="I250" s="555"/>
      <c r="J250" s="555"/>
      <c r="K250" s="555"/>
      <c r="L250" s="555"/>
      <c r="M250" s="555"/>
      <c r="N250" s="555"/>
      <c r="O250" s="555"/>
    </row>
    <row r="251" spans="1:15" x14ac:dyDescent="0.25">
      <c r="D251" s="368"/>
      <c r="E251" s="389"/>
      <c r="F251" s="8"/>
      <c r="G251" s="8"/>
      <c r="H251" s="8"/>
      <c r="I251" s="8"/>
      <c r="J251" s="439"/>
      <c r="K251" s="8"/>
      <c r="L251" s="8"/>
      <c r="M251" s="8"/>
      <c r="N251" s="8"/>
    </row>
    <row r="252" spans="1:15" ht="15.75" thickBot="1" x14ac:dyDescent="0.3">
      <c r="A252" s="347" t="s">
        <v>540</v>
      </c>
      <c r="B252" s="348"/>
      <c r="C252" s="348"/>
      <c r="D252" s="348"/>
      <c r="E252" s="348"/>
      <c r="F252" s="348"/>
      <c r="G252" s="348"/>
      <c r="H252" s="348"/>
      <c r="I252" s="348"/>
      <c r="J252" s="349"/>
      <c r="K252" s="348"/>
      <c r="L252" s="348"/>
      <c r="M252" s="348"/>
      <c r="N252" s="421"/>
      <c r="O252" s="350"/>
    </row>
    <row r="253" spans="1:15" ht="41.25" customHeight="1" thickBot="1" x14ac:dyDescent="0.3">
      <c r="A253" s="514" t="s">
        <v>54</v>
      </c>
      <c r="B253" s="515"/>
      <c r="C253" s="516"/>
      <c r="D253" s="691" t="s">
        <v>438</v>
      </c>
      <c r="E253" s="356"/>
      <c r="F253" s="533" t="s">
        <v>435</v>
      </c>
      <c r="G253" s="534"/>
      <c r="H253" s="534"/>
      <c r="I253" s="535"/>
      <c r="J253" s="425">
        <v>5</v>
      </c>
      <c r="K253" s="356"/>
      <c r="L253" s="360"/>
      <c r="M253" s="356"/>
      <c r="N253" s="422"/>
    </row>
    <row r="254" spans="1:15" ht="38.25" customHeight="1" x14ac:dyDescent="0.25">
      <c r="A254" s="517"/>
      <c r="B254" s="518"/>
      <c r="C254" s="519"/>
      <c r="D254" s="692"/>
      <c r="E254" s="356"/>
      <c r="F254" s="533" t="s">
        <v>434</v>
      </c>
      <c r="G254" s="534"/>
      <c r="H254" s="534"/>
      <c r="I254" s="535"/>
      <c r="J254" s="425">
        <v>0</v>
      </c>
      <c r="K254" s="356"/>
      <c r="L254" s="360"/>
      <c r="M254" s="419"/>
      <c r="N254" s="420"/>
      <c r="O254" s="8"/>
    </row>
    <row r="255" spans="1:15" ht="15.75" thickBot="1" x14ac:dyDescent="0.3">
      <c r="A255" s="423"/>
      <c r="B255" s="423"/>
      <c r="C255" s="423"/>
      <c r="D255" s="423"/>
      <c r="E255" s="419"/>
      <c r="F255" s="419"/>
      <c r="G255" s="419"/>
      <c r="H255" s="419"/>
      <c r="I255" s="424"/>
      <c r="J255" s="424"/>
      <c r="K255" s="419"/>
      <c r="L255" s="360"/>
      <c r="M255" s="419"/>
      <c r="N255" s="420"/>
      <c r="O255" s="36"/>
    </row>
    <row r="256" spans="1:15" ht="15" customHeight="1" x14ac:dyDescent="0.25">
      <c r="A256" s="514" t="s">
        <v>116</v>
      </c>
      <c r="B256" s="515"/>
      <c r="C256" s="516"/>
      <c r="D256" s="691" t="s">
        <v>437</v>
      </c>
      <c r="E256" s="356"/>
      <c r="F256" s="514" t="s">
        <v>542</v>
      </c>
      <c r="G256" s="515"/>
      <c r="H256" s="515"/>
      <c r="I256" s="516"/>
      <c r="J256" s="687">
        <v>5</v>
      </c>
      <c r="K256" s="356"/>
      <c r="L256" s="367"/>
      <c r="M256" s="356"/>
      <c r="N256" s="689"/>
    </row>
    <row r="257" spans="1:14" ht="20.25" customHeight="1" thickBot="1" x14ac:dyDescent="0.3">
      <c r="A257" s="696"/>
      <c r="B257" s="531"/>
      <c r="C257" s="697"/>
      <c r="D257" s="698"/>
      <c r="E257" s="356"/>
      <c r="F257" s="517"/>
      <c r="G257" s="518"/>
      <c r="H257" s="518"/>
      <c r="I257" s="519"/>
      <c r="J257" s="688"/>
      <c r="K257" s="356"/>
      <c r="L257" s="367"/>
      <c r="M257" s="356"/>
      <c r="N257" s="690"/>
    </row>
    <row r="258" spans="1:14" ht="36" customHeight="1" x14ac:dyDescent="0.25">
      <c r="A258" s="517"/>
      <c r="B258" s="518"/>
      <c r="C258" s="519"/>
      <c r="D258" s="692"/>
      <c r="E258" s="356"/>
      <c r="F258" s="533" t="s">
        <v>541</v>
      </c>
      <c r="G258" s="534"/>
      <c r="H258" s="534"/>
      <c r="I258" s="535"/>
      <c r="J258" s="425">
        <v>0</v>
      </c>
      <c r="K258" s="356"/>
      <c r="L258" s="360"/>
      <c r="M258" s="356"/>
      <c r="N258" s="427"/>
    </row>
  </sheetData>
  <mergeCells count="171">
    <mergeCell ref="I9:L9"/>
    <mergeCell ref="A1:O2"/>
    <mergeCell ref="A3:I3"/>
    <mergeCell ref="K3:O3"/>
    <mergeCell ref="A19:F19"/>
    <mergeCell ref="D4:M7"/>
    <mergeCell ref="D9:F9"/>
    <mergeCell ref="A10:C10"/>
    <mergeCell ref="D10:F10"/>
    <mergeCell ref="I10:L10"/>
    <mergeCell ref="I17:N17"/>
    <mergeCell ref="N18:O18"/>
    <mergeCell ref="A24:G25"/>
    <mergeCell ref="A29:D30"/>
    <mergeCell ref="E29:F30"/>
    <mergeCell ref="A9:C9"/>
    <mergeCell ref="E37:F38"/>
    <mergeCell ref="A48:D49"/>
    <mergeCell ref="A51:D53"/>
    <mergeCell ref="A57:E58"/>
    <mergeCell ref="A45:F46"/>
    <mergeCell ref="A191:C191"/>
    <mergeCell ref="D191:F191"/>
    <mergeCell ref="A206:C209"/>
    <mergeCell ref="D207:D209"/>
    <mergeCell ref="F207:F209"/>
    <mergeCell ref="G191:H191"/>
    <mergeCell ref="J191:M191"/>
    <mergeCell ref="E145:F145"/>
    <mergeCell ref="E146:F146"/>
    <mergeCell ref="E147:F147"/>
    <mergeCell ref="E178:F178"/>
    <mergeCell ref="E179:F179"/>
    <mergeCell ref="A184:E185"/>
    <mergeCell ref="F184:F185"/>
    <mergeCell ref="G184:I184"/>
    <mergeCell ref="G185:I185"/>
    <mergeCell ref="A145:C146"/>
    <mergeCell ref="D145:D146"/>
    <mergeCell ref="E148:F148"/>
    <mergeCell ref="E149:F149"/>
    <mergeCell ref="G186:I186"/>
    <mergeCell ref="A190:O190"/>
    <mergeCell ref="A194:C197"/>
    <mergeCell ref="D195:D196"/>
    <mergeCell ref="A124:C126"/>
    <mergeCell ref="D124:D126"/>
    <mergeCell ref="D115:F115"/>
    <mergeCell ref="J70:J74"/>
    <mergeCell ref="N72:N74"/>
    <mergeCell ref="A73:D75"/>
    <mergeCell ref="E73:E74"/>
    <mergeCell ref="A77:D79"/>
    <mergeCell ref="E77:E78"/>
    <mergeCell ref="H77:I80"/>
    <mergeCell ref="J77:J80"/>
    <mergeCell ref="A114:O114"/>
    <mergeCell ref="A83:O83"/>
    <mergeCell ref="A84:C84"/>
    <mergeCell ref="D84:F84"/>
    <mergeCell ref="K84:M84"/>
    <mergeCell ref="A102:C103"/>
    <mergeCell ref="A95:C98"/>
    <mergeCell ref="A70:D71"/>
    <mergeCell ref="H70:I74"/>
    <mergeCell ref="A256:C258"/>
    <mergeCell ref="D256:D258"/>
    <mergeCell ref="F256:I257"/>
    <mergeCell ref="J256:J257"/>
    <mergeCell ref="H230:I230"/>
    <mergeCell ref="H231:I231"/>
    <mergeCell ref="D239:E239"/>
    <mergeCell ref="A223:C224"/>
    <mergeCell ref="I223:J223"/>
    <mergeCell ref="I225:J225"/>
    <mergeCell ref="A229:E231"/>
    <mergeCell ref="H229:I229"/>
    <mergeCell ref="A238:C239"/>
    <mergeCell ref="D238:E238"/>
    <mergeCell ref="A244:C247"/>
    <mergeCell ref="D244:E244"/>
    <mergeCell ref="F244:G244"/>
    <mergeCell ref="D245:E246"/>
    <mergeCell ref="F245:G246"/>
    <mergeCell ref="I245:I247"/>
    <mergeCell ref="J245:J247"/>
    <mergeCell ref="A250:O250"/>
    <mergeCell ref="A253:C254"/>
    <mergeCell ref="D253:D254"/>
    <mergeCell ref="J219:M219"/>
    <mergeCell ref="H214:I214"/>
    <mergeCell ref="H215:I215"/>
    <mergeCell ref="D201:D203"/>
    <mergeCell ref="F201:F203"/>
    <mergeCell ref="E180:F180"/>
    <mergeCell ref="A88:C91"/>
    <mergeCell ref="D88:D90"/>
    <mergeCell ref="N88:N89"/>
    <mergeCell ref="D95:D98"/>
    <mergeCell ref="A100:D100"/>
    <mergeCell ref="D102:E102"/>
    <mergeCell ref="D103:E103"/>
    <mergeCell ref="A108:C111"/>
    <mergeCell ref="D108:D109"/>
    <mergeCell ref="N108:N109"/>
    <mergeCell ref="A153:C154"/>
    <mergeCell ref="D153:D154"/>
    <mergeCell ref="E153:G153"/>
    <mergeCell ref="E154:F154"/>
    <mergeCell ref="E155:F155"/>
    <mergeCell ref="E156:F156"/>
    <mergeCell ref="E157:F157"/>
    <mergeCell ref="E158:F158"/>
    <mergeCell ref="H57:I61"/>
    <mergeCell ref="J57:J61"/>
    <mergeCell ref="N59:N61"/>
    <mergeCell ref="A60:D61"/>
    <mergeCell ref="A63:D65"/>
    <mergeCell ref="H63:I66"/>
    <mergeCell ref="A163:C163"/>
    <mergeCell ref="D163:G165"/>
    <mergeCell ref="A164:C164"/>
    <mergeCell ref="E159:F159"/>
    <mergeCell ref="E160:F160"/>
    <mergeCell ref="A130:C132"/>
    <mergeCell ref="D130:D132"/>
    <mergeCell ref="A136:C137"/>
    <mergeCell ref="D136:E137"/>
    <mergeCell ref="A140:O140"/>
    <mergeCell ref="A141:C141"/>
    <mergeCell ref="D141:F141"/>
    <mergeCell ref="G141:H141"/>
    <mergeCell ref="J141:M141"/>
    <mergeCell ref="K115:M115"/>
    <mergeCell ref="A119:C120"/>
    <mergeCell ref="D119:D120"/>
    <mergeCell ref="A115:C115"/>
    <mergeCell ref="A33:O33"/>
    <mergeCell ref="A34:C34"/>
    <mergeCell ref="D34:F34"/>
    <mergeCell ref="K34:M34"/>
    <mergeCell ref="A36:C40"/>
    <mergeCell ref="H45:I48"/>
    <mergeCell ref="J45:J48"/>
    <mergeCell ref="N45:N48"/>
    <mergeCell ref="H51:I52"/>
    <mergeCell ref="J51:J52"/>
    <mergeCell ref="J63:J66"/>
    <mergeCell ref="A200:C203"/>
    <mergeCell ref="A233:O233"/>
    <mergeCell ref="A234:O234"/>
    <mergeCell ref="F253:I253"/>
    <mergeCell ref="F254:I254"/>
    <mergeCell ref="D247:E247"/>
    <mergeCell ref="N256:N257"/>
    <mergeCell ref="F258:I258"/>
    <mergeCell ref="A169:C169"/>
    <mergeCell ref="D169:F169"/>
    <mergeCell ref="G169:H169"/>
    <mergeCell ref="J169:M169"/>
    <mergeCell ref="A173:C177"/>
    <mergeCell ref="D173:D174"/>
    <mergeCell ref="E175:F175"/>
    <mergeCell ref="G207:G208"/>
    <mergeCell ref="A213:D215"/>
    <mergeCell ref="H213:I213"/>
    <mergeCell ref="E214:F214"/>
    <mergeCell ref="A218:O218"/>
    <mergeCell ref="A219:D219"/>
    <mergeCell ref="E219:F219"/>
    <mergeCell ref="G219:H219"/>
  </mergeCells>
  <pageMargins left="0.7" right="0.7" top="0.75" bottom="0.75" header="0.3" footer="0.3"/>
  <pageSetup paperSize="5" scale="94"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06282-F817-48D8-8119-744D1D3EB4FE}">
  <sheetPr>
    <pageSetUpPr fitToPage="1"/>
  </sheetPr>
  <dimension ref="A1:K49"/>
  <sheetViews>
    <sheetView topLeftCell="A9" zoomScale="120" zoomScaleNormal="120" workbookViewId="0">
      <selection activeCell="N15" sqref="N15"/>
    </sheetView>
  </sheetViews>
  <sheetFormatPr defaultRowHeight="15" x14ac:dyDescent="0.25"/>
  <cols>
    <col min="5" max="5" width="9.140625" customWidth="1"/>
    <col min="18" max="18" width="67.85546875" customWidth="1"/>
  </cols>
  <sheetData>
    <row r="1" spans="1:11" x14ac:dyDescent="0.25">
      <c r="A1" s="473"/>
      <c r="B1" s="473"/>
      <c r="C1" s="473"/>
      <c r="D1" s="473"/>
      <c r="F1" s="49" t="s">
        <v>0</v>
      </c>
      <c r="G1" s="49"/>
      <c r="H1" s="49"/>
      <c r="I1" s="49"/>
      <c r="J1" s="49"/>
    </row>
    <row r="2" spans="1:11" x14ac:dyDescent="0.25">
      <c r="A2" s="473"/>
      <c r="B2" s="473"/>
      <c r="C2" s="473"/>
      <c r="D2" s="473"/>
      <c r="F2" s="49" t="s">
        <v>243</v>
      </c>
      <c r="G2" s="49"/>
      <c r="H2" s="49"/>
      <c r="I2" s="49"/>
      <c r="J2" s="49"/>
    </row>
    <row r="3" spans="1:11" x14ac:dyDescent="0.25">
      <c r="A3" s="473"/>
      <c r="B3" s="473"/>
      <c r="C3" s="473"/>
      <c r="D3" s="473"/>
      <c r="F3" s="49" t="s">
        <v>268</v>
      </c>
      <c r="G3" s="49"/>
      <c r="H3" s="49"/>
      <c r="I3" s="49"/>
      <c r="J3" s="49"/>
    </row>
    <row r="4" spans="1:11" x14ac:dyDescent="0.25">
      <c r="A4" s="473"/>
      <c r="B4" s="473"/>
      <c r="C4" s="473"/>
      <c r="D4" s="473"/>
    </row>
    <row r="5" spans="1:11" x14ac:dyDescent="0.25">
      <c r="A5" s="473"/>
      <c r="B5" s="473"/>
      <c r="C5" s="473"/>
      <c r="D5" s="473"/>
      <c r="F5" s="49" t="s">
        <v>158</v>
      </c>
      <c r="G5" s="48"/>
      <c r="H5" s="48"/>
      <c r="I5" s="48"/>
      <c r="J5" s="48"/>
      <c r="K5" s="48"/>
    </row>
    <row r="6" spans="1:11" x14ac:dyDescent="0.25">
      <c r="A6" s="473"/>
      <c r="B6" s="473"/>
      <c r="C6" s="473"/>
      <c r="D6" s="473"/>
      <c r="F6" s="49" t="s">
        <v>639</v>
      </c>
      <c r="G6" s="48"/>
      <c r="H6" s="48"/>
      <c r="I6" s="48"/>
      <c r="J6" s="48"/>
      <c r="K6" s="48"/>
    </row>
    <row r="7" spans="1:11" x14ac:dyDescent="0.25">
      <c r="A7" s="473"/>
      <c r="B7" s="473"/>
      <c r="C7" s="473"/>
      <c r="D7" s="473"/>
    </row>
    <row r="9" spans="1:11" ht="36.75" customHeight="1" x14ac:dyDescent="0.25">
      <c r="A9" s="715" t="s">
        <v>552</v>
      </c>
      <c r="B9" s="716"/>
      <c r="C9" s="716"/>
      <c r="D9" s="716"/>
      <c r="E9" s="716"/>
      <c r="F9" s="716"/>
      <c r="G9" s="716"/>
      <c r="H9" s="716"/>
      <c r="I9" s="716"/>
      <c r="J9" s="716"/>
      <c r="K9" s="716"/>
    </row>
    <row r="11" spans="1:11" ht="80.25" customHeight="1" x14ac:dyDescent="0.25">
      <c r="A11" s="472" t="s">
        <v>635</v>
      </c>
      <c r="B11" s="648"/>
      <c r="C11" s="648"/>
      <c r="D11" s="648"/>
      <c r="E11" s="648"/>
      <c r="F11" s="648"/>
      <c r="G11" s="648"/>
      <c r="H11" s="648"/>
      <c r="I11" s="648"/>
      <c r="J11" s="648"/>
      <c r="K11" s="648"/>
    </row>
    <row r="13" spans="1:11" s="18" customFormat="1" x14ac:dyDescent="0.25">
      <c r="A13" s="715" t="s">
        <v>681</v>
      </c>
      <c r="B13" s="715"/>
      <c r="C13" s="715"/>
      <c r="D13" s="715"/>
      <c r="E13" s="715"/>
      <c r="F13" s="715"/>
      <c r="G13" s="715"/>
      <c r="H13" s="715"/>
      <c r="I13" s="715"/>
      <c r="J13" s="715"/>
      <c r="K13" s="715"/>
    </row>
    <row r="14" spans="1:11" s="18" customFormat="1" x14ac:dyDescent="0.25">
      <c r="A14" s="715"/>
      <c r="B14" s="715"/>
      <c r="C14" s="715"/>
      <c r="D14" s="715"/>
      <c r="E14" s="715"/>
      <c r="F14" s="715"/>
      <c r="G14" s="715"/>
      <c r="H14" s="715"/>
      <c r="I14" s="715"/>
      <c r="J14" s="715"/>
      <c r="K14" s="715"/>
    </row>
    <row r="15" spans="1:11" s="18" customFormat="1" x14ac:dyDescent="0.25">
      <c r="A15" s="79"/>
      <c r="B15" s="79"/>
      <c r="C15" s="79"/>
      <c r="D15" s="79"/>
      <c r="E15" s="79"/>
      <c r="F15" s="79"/>
      <c r="G15" s="79"/>
      <c r="H15" s="79"/>
      <c r="I15" s="79"/>
      <c r="J15" s="79"/>
      <c r="K15" s="79"/>
    </row>
    <row r="16" spans="1:11" ht="42.75" customHeight="1" x14ac:dyDescent="0.25">
      <c r="A16" s="476" t="s">
        <v>634</v>
      </c>
      <c r="B16" s="497"/>
      <c r="C16" s="497"/>
      <c r="D16" s="497"/>
      <c r="E16" s="497"/>
      <c r="F16" s="497"/>
      <c r="G16" s="497"/>
      <c r="H16" s="497"/>
      <c r="I16" s="497"/>
      <c r="J16" s="497"/>
      <c r="K16" s="497"/>
    </row>
    <row r="17" spans="1:11" ht="68.25" customHeight="1" x14ac:dyDescent="0.25">
      <c r="A17" s="497"/>
      <c r="B17" s="497"/>
      <c r="C17" s="497"/>
      <c r="D17" s="497"/>
      <c r="E17" s="497"/>
      <c r="F17" s="497"/>
      <c r="G17" s="497"/>
      <c r="H17" s="497"/>
      <c r="I17" s="497"/>
      <c r="J17" s="497"/>
      <c r="K17" s="497"/>
    </row>
    <row r="18" spans="1:11" ht="12.75" customHeight="1" x14ac:dyDescent="0.25">
      <c r="A18" s="111"/>
      <c r="B18" s="111"/>
      <c r="C18" s="111"/>
      <c r="D18" s="111"/>
      <c r="E18" s="111"/>
      <c r="F18" s="111"/>
      <c r="G18" s="111"/>
      <c r="H18" s="111"/>
      <c r="I18" s="111"/>
      <c r="J18" s="111"/>
      <c r="K18" s="111"/>
    </row>
    <row r="19" spans="1:11" ht="36.75" customHeight="1" x14ac:dyDescent="0.25">
      <c r="A19" s="476" t="s">
        <v>636</v>
      </c>
      <c r="B19" s="497"/>
      <c r="C19" s="497"/>
      <c r="D19" s="497"/>
      <c r="E19" s="497"/>
      <c r="F19" s="497"/>
      <c r="G19" s="497"/>
      <c r="H19" s="497"/>
      <c r="I19" s="497"/>
      <c r="J19" s="497"/>
      <c r="K19" s="497"/>
    </row>
    <row r="20" spans="1:11" ht="50.25" customHeight="1" x14ac:dyDescent="0.25">
      <c r="A20" s="497"/>
      <c r="B20" s="497"/>
      <c r="C20" s="497"/>
      <c r="D20" s="497"/>
      <c r="E20" s="497"/>
      <c r="F20" s="497"/>
      <c r="G20" s="497"/>
      <c r="H20" s="497"/>
      <c r="I20" s="497"/>
      <c r="J20" s="497"/>
      <c r="K20" s="497"/>
    </row>
    <row r="22" spans="1:11" ht="126" customHeight="1" x14ac:dyDescent="0.25">
      <c r="A22" s="480" t="s">
        <v>637</v>
      </c>
      <c r="B22" s="490"/>
      <c r="C22" s="490"/>
      <c r="D22" s="490"/>
      <c r="E22" s="490"/>
      <c r="F22" s="490"/>
      <c r="G22" s="490"/>
      <c r="H22" s="490"/>
      <c r="I22" s="490"/>
      <c r="J22" s="490"/>
      <c r="K22" s="490"/>
    </row>
    <row r="23" spans="1:11" ht="17.25" customHeight="1" x14ac:dyDescent="0.25">
      <c r="A23" s="72"/>
      <c r="B23" s="73"/>
      <c r="C23" s="73"/>
      <c r="D23" s="73"/>
      <c r="E23" s="73"/>
      <c r="F23" s="73"/>
      <c r="G23" s="73"/>
      <c r="H23" s="73"/>
      <c r="I23" s="73"/>
      <c r="J23" s="73"/>
      <c r="K23" s="73"/>
    </row>
    <row r="24" spans="1:11" ht="37.5" customHeight="1" x14ac:dyDescent="0.25">
      <c r="A24" s="480" t="s">
        <v>533</v>
      </c>
      <c r="B24" s="490"/>
      <c r="C24" s="490"/>
      <c r="D24" s="490"/>
      <c r="E24" s="490"/>
      <c r="F24" s="490"/>
      <c r="G24" s="490"/>
      <c r="H24" s="490"/>
      <c r="I24" s="490"/>
      <c r="J24" s="490"/>
      <c r="K24" s="490"/>
    </row>
    <row r="25" spans="1:11" ht="16.5" customHeight="1" x14ac:dyDescent="0.25">
      <c r="A25" s="72"/>
      <c r="B25" s="73"/>
      <c r="C25" s="73"/>
      <c r="D25" s="73"/>
      <c r="E25" s="73"/>
      <c r="F25" s="73"/>
      <c r="G25" s="73"/>
      <c r="H25" s="73"/>
      <c r="I25" s="73"/>
      <c r="J25" s="73"/>
      <c r="K25" s="73"/>
    </row>
    <row r="26" spans="1:11" ht="33" customHeight="1" x14ac:dyDescent="0.25">
      <c r="A26" s="715" t="s">
        <v>256</v>
      </c>
      <c r="B26" s="715"/>
      <c r="C26" s="715"/>
      <c r="D26" s="715"/>
      <c r="E26" s="715"/>
      <c r="F26" s="715"/>
      <c r="G26" s="715"/>
      <c r="H26" s="715"/>
      <c r="I26" s="715"/>
      <c r="J26" s="715"/>
      <c r="K26" s="715"/>
    </row>
    <row r="27" spans="1:11" s="18" customFormat="1" x14ac:dyDescent="0.25">
      <c r="A27" s="79"/>
      <c r="B27" s="79"/>
      <c r="C27" s="79"/>
      <c r="D27" s="79"/>
      <c r="E27" s="79"/>
      <c r="F27" s="79"/>
      <c r="G27" s="79"/>
      <c r="H27" s="79"/>
      <c r="I27" s="79"/>
      <c r="J27" s="79"/>
      <c r="K27" s="79"/>
    </row>
    <row r="28" spans="1:11" ht="104.25" customHeight="1" x14ac:dyDescent="0.25">
      <c r="A28" s="715" t="s">
        <v>326</v>
      </c>
      <c r="B28" s="716"/>
      <c r="C28" s="716"/>
      <c r="D28" s="716"/>
      <c r="E28" s="716"/>
      <c r="F28" s="716"/>
      <c r="G28" s="716"/>
      <c r="H28" s="716"/>
      <c r="I28" s="716"/>
      <c r="J28" s="716"/>
      <c r="K28" s="716"/>
    </row>
    <row r="29" spans="1:11" ht="16.5" customHeight="1" x14ac:dyDescent="0.25">
      <c r="A29" s="79"/>
      <c r="B29" s="31"/>
      <c r="C29" s="31"/>
      <c r="D29" s="31"/>
      <c r="E29" s="31"/>
      <c r="F29" s="31"/>
      <c r="G29" s="31"/>
      <c r="H29" s="31"/>
      <c r="I29" s="31"/>
      <c r="J29" s="31"/>
      <c r="K29" s="31"/>
    </row>
    <row r="30" spans="1:11" s="18" customFormat="1" ht="50.25" customHeight="1" x14ac:dyDescent="0.25">
      <c r="A30" s="715" t="s">
        <v>653</v>
      </c>
      <c r="B30" s="716"/>
      <c r="C30" s="716"/>
      <c r="D30" s="716"/>
      <c r="E30" s="716"/>
      <c r="F30" s="716"/>
      <c r="G30" s="716"/>
      <c r="H30" s="716"/>
      <c r="I30" s="716"/>
      <c r="J30" s="716"/>
      <c r="K30" s="716"/>
    </row>
    <row r="31" spans="1:11" s="18" customFormat="1" ht="12" customHeight="1" x14ac:dyDescent="0.25">
      <c r="A31" s="110"/>
      <c r="B31" s="123"/>
      <c r="C31" s="123"/>
      <c r="D31" s="123"/>
      <c r="E31" s="123"/>
      <c r="F31" s="123"/>
      <c r="G31" s="123"/>
      <c r="H31" s="123"/>
      <c r="I31" s="123"/>
      <c r="J31" s="123"/>
      <c r="K31" s="123"/>
    </row>
    <row r="32" spans="1:11" s="18" customFormat="1" ht="22.5" customHeight="1" x14ac:dyDescent="0.25">
      <c r="A32" s="715" t="s">
        <v>257</v>
      </c>
      <c r="B32" s="648"/>
      <c r="C32" s="648"/>
      <c r="D32" s="648"/>
      <c r="E32" s="648"/>
      <c r="F32" s="648"/>
      <c r="G32" s="648"/>
      <c r="H32" s="648"/>
      <c r="I32" s="648"/>
      <c r="J32" s="648"/>
      <c r="K32" s="648"/>
    </row>
    <row r="33" spans="1:11" s="18" customFormat="1" ht="24" customHeight="1" x14ac:dyDescent="0.25">
      <c r="A33" s="648"/>
      <c r="B33" s="648"/>
      <c r="C33" s="648"/>
      <c r="D33" s="648"/>
      <c r="E33" s="648"/>
      <c r="F33" s="648"/>
      <c r="G33" s="648"/>
      <c r="H33" s="648"/>
      <c r="I33" s="648"/>
      <c r="J33" s="648"/>
      <c r="K33" s="648"/>
    </row>
    <row r="34" spans="1:11" s="18" customFormat="1" ht="12" customHeight="1" x14ac:dyDescent="0.25">
      <c r="A34" s="110"/>
      <c r="B34" s="123"/>
      <c r="C34" s="123"/>
      <c r="D34" s="123"/>
      <c r="E34" s="123"/>
      <c r="F34" s="123"/>
      <c r="G34" s="123"/>
      <c r="H34" s="123"/>
      <c r="I34" s="123"/>
      <c r="J34" s="123"/>
      <c r="K34" s="123"/>
    </row>
    <row r="35" spans="1:11" s="18" customFormat="1" ht="21" customHeight="1" x14ac:dyDescent="0.25">
      <c r="A35" s="715" t="s">
        <v>258</v>
      </c>
      <c r="B35" s="648"/>
      <c r="C35" s="648"/>
      <c r="D35" s="648"/>
      <c r="E35" s="648"/>
      <c r="F35" s="648"/>
      <c r="G35" s="648"/>
      <c r="H35" s="648"/>
      <c r="I35" s="648"/>
      <c r="J35" s="648"/>
      <c r="K35" s="648"/>
    </row>
    <row r="36" spans="1:11" s="18" customFormat="1" ht="24" customHeight="1" x14ac:dyDescent="0.25">
      <c r="A36" s="648"/>
      <c r="B36" s="648"/>
      <c r="C36" s="648"/>
      <c r="D36" s="648"/>
      <c r="E36" s="648"/>
      <c r="F36" s="648"/>
      <c r="G36" s="648"/>
      <c r="H36" s="648"/>
      <c r="I36" s="648"/>
      <c r="J36" s="648"/>
      <c r="K36" s="648"/>
    </row>
    <row r="37" spans="1:11" s="18" customFormat="1" ht="15" customHeight="1" x14ac:dyDescent="0.25">
      <c r="A37" s="111"/>
      <c r="B37" s="111"/>
      <c r="C37" s="111"/>
      <c r="D37" s="111"/>
      <c r="E37" s="111"/>
      <c r="F37" s="111"/>
      <c r="G37" s="111"/>
      <c r="H37" s="111"/>
      <c r="I37" s="111"/>
      <c r="J37" s="111"/>
      <c r="K37" s="111"/>
    </row>
    <row r="38" spans="1:11" s="18" customFormat="1" ht="18.75" customHeight="1" x14ac:dyDescent="0.25">
      <c r="A38" s="111" t="s">
        <v>638</v>
      </c>
      <c r="B38" s="111"/>
      <c r="C38" s="111"/>
      <c r="D38" s="111"/>
      <c r="E38" s="111"/>
      <c r="F38" s="111"/>
      <c r="G38" s="111"/>
      <c r="H38" s="111"/>
      <c r="I38" s="111"/>
      <c r="J38" s="111"/>
      <c r="K38" s="111"/>
    </row>
    <row r="39" spans="1:11" s="18" customFormat="1" ht="15.75" customHeight="1" x14ac:dyDescent="0.25">
      <c r="A39" s="321"/>
      <c r="B39" s="321"/>
      <c r="C39" s="321"/>
      <c r="D39" s="321"/>
      <c r="E39" s="321"/>
      <c r="F39" s="321"/>
      <c r="G39" s="321"/>
      <c r="H39" s="321"/>
      <c r="I39" s="321"/>
      <c r="J39" s="321"/>
      <c r="K39" s="321"/>
    </row>
    <row r="40" spans="1:11" s="18" customFormat="1" ht="45" customHeight="1" x14ac:dyDescent="0.25">
      <c r="A40" s="718" t="s">
        <v>530</v>
      </c>
      <c r="B40" s="718"/>
      <c r="C40" s="718"/>
      <c r="D40" s="718"/>
      <c r="E40" s="718"/>
      <c r="F40" s="718"/>
      <c r="G40" s="718"/>
      <c r="H40" s="718"/>
      <c r="I40" s="718"/>
      <c r="J40" s="718"/>
      <c r="K40" s="718"/>
    </row>
    <row r="41" spans="1:11" s="18" customFormat="1" ht="19.5" customHeight="1" x14ac:dyDescent="0.25">
      <c r="A41" s="719" t="s">
        <v>570</v>
      </c>
      <c r="B41" s="719"/>
      <c r="C41" s="719"/>
      <c r="D41" s="719"/>
      <c r="E41" s="719"/>
      <c r="F41" s="719"/>
      <c r="G41" s="719"/>
      <c r="H41" s="719"/>
      <c r="I41" s="719"/>
      <c r="J41" s="719"/>
      <c r="K41" s="719"/>
    </row>
    <row r="42" spans="1:11" s="18" customFormat="1" ht="24.75" customHeight="1" x14ac:dyDescent="0.25">
      <c r="A42" s="719"/>
      <c r="B42" s="719"/>
      <c r="C42" s="719"/>
      <c r="D42" s="719"/>
      <c r="E42" s="719"/>
      <c r="F42" s="719"/>
      <c r="G42" s="719"/>
      <c r="H42" s="719"/>
      <c r="I42" s="719"/>
      <c r="J42" s="719"/>
      <c r="K42" s="719"/>
    </row>
    <row r="43" spans="1:11" s="18" customFormat="1" x14ac:dyDescent="0.25">
      <c r="A43" s="392"/>
      <c r="B43" s="392"/>
      <c r="C43" s="392"/>
      <c r="D43" s="392"/>
      <c r="E43" s="392"/>
      <c r="F43" s="392"/>
      <c r="G43" s="392"/>
      <c r="H43" s="392"/>
      <c r="I43" s="392"/>
      <c r="J43" s="392"/>
      <c r="K43" s="392"/>
    </row>
    <row r="44" spans="1:11" x14ac:dyDescent="0.25">
      <c r="A44" s="717" t="s">
        <v>344</v>
      </c>
      <c r="B44" s="717"/>
      <c r="C44" s="717"/>
      <c r="D44" s="717"/>
      <c r="E44" s="717"/>
      <c r="F44" s="717"/>
      <c r="G44" s="717"/>
      <c r="H44" s="717"/>
      <c r="I44" s="717"/>
      <c r="J44" s="717"/>
      <c r="K44" s="717"/>
    </row>
    <row r="45" spans="1:11" x14ac:dyDescent="0.25">
      <c r="A45" s="472" t="s">
        <v>160</v>
      </c>
      <c r="B45" s="472"/>
      <c r="C45" s="472"/>
      <c r="D45" s="472"/>
      <c r="E45" s="472"/>
      <c r="F45" s="472"/>
      <c r="G45" s="472"/>
      <c r="H45" s="472"/>
      <c r="I45" s="472"/>
      <c r="J45" s="472"/>
      <c r="K45" s="472"/>
    </row>
    <row r="46" spans="1:11" x14ac:dyDescent="0.25">
      <c r="A46" s="472"/>
      <c r="B46" s="472"/>
      <c r="C46" s="472"/>
      <c r="D46" s="472"/>
      <c r="E46" s="472"/>
      <c r="F46" s="472"/>
      <c r="G46" s="472"/>
      <c r="H46" s="472"/>
      <c r="I46" s="472"/>
      <c r="J46" s="472"/>
      <c r="K46" s="472"/>
    </row>
    <row r="47" spans="1:11" x14ac:dyDescent="0.25">
      <c r="A47" s="49"/>
    </row>
    <row r="48" spans="1:11" ht="31.5" customHeight="1" x14ac:dyDescent="0.25">
      <c r="A48" s="472" t="s">
        <v>280</v>
      </c>
      <c r="B48" s="472"/>
      <c r="C48" s="472"/>
      <c r="D48" s="472"/>
      <c r="E48" s="472"/>
      <c r="F48" s="472"/>
      <c r="G48" s="472"/>
      <c r="H48" s="472"/>
      <c r="I48" s="472"/>
      <c r="J48" s="472"/>
      <c r="K48" s="472"/>
    </row>
    <row r="49" spans="1:11" x14ac:dyDescent="0.25">
      <c r="A49" s="2"/>
      <c r="B49" s="2"/>
      <c r="C49" s="2"/>
      <c r="D49" s="2"/>
      <c r="E49" s="2"/>
      <c r="F49" s="2"/>
      <c r="G49" s="2"/>
      <c r="H49" s="2"/>
      <c r="I49" s="2"/>
      <c r="J49" s="2"/>
      <c r="K49" s="2"/>
    </row>
  </sheetData>
  <mergeCells count="18">
    <mergeCell ref="A1:D7"/>
    <mergeCell ref="A16:K17"/>
    <mergeCell ref="A11:K11"/>
    <mergeCell ref="A9:K9"/>
    <mergeCell ref="A26:K26"/>
    <mergeCell ref="A24:K24"/>
    <mergeCell ref="A13:K14"/>
    <mergeCell ref="A19:K20"/>
    <mergeCell ref="A45:K46"/>
    <mergeCell ref="A48:K48"/>
    <mergeCell ref="A30:K30"/>
    <mergeCell ref="A22:K22"/>
    <mergeCell ref="A28:K28"/>
    <mergeCell ref="A32:K33"/>
    <mergeCell ref="A35:K36"/>
    <mergeCell ref="A44:K44"/>
    <mergeCell ref="A40:K40"/>
    <mergeCell ref="A41:K42"/>
  </mergeCells>
  <pageMargins left="0.7" right="0.7" top="0.75" bottom="0.75" header="0.3" footer="0.3"/>
  <pageSetup paperSize="5"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F617E-FD2F-42E5-9FD6-8B550CF1BA57}">
  <dimension ref="A1:O151"/>
  <sheetViews>
    <sheetView workbookViewId="0">
      <selection activeCell="N119" sqref="N119"/>
    </sheetView>
  </sheetViews>
  <sheetFormatPr defaultRowHeight="15" x14ac:dyDescent="0.25"/>
  <cols>
    <col min="4" max="4" width="11.5703125" customWidth="1"/>
    <col min="6" max="6" width="11.28515625" customWidth="1"/>
    <col min="9" max="9" width="32.42578125" customWidth="1"/>
    <col min="10" max="10" width="14.7109375" customWidth="1"/>
  </cols>
  <sheetData>
    <row r="1" spans="1:15" x14ac:dyDescent="0.25">
      <c r="A1" s="677" t="s">
        <v>273</v>
      </c>
      <c r="B1" s="677"/>
      <c r="C1" s="677"/>
      <c r="D1" s="677"/>
      <c r="E1" s="677"/>
      <c r="F1" s="677"/>
      <c r="G1" s="677"/>
      <c r="H1" s="677"/>
      <c r="I1" s="677"/>
      <c r="J1" s="677"/>
      <c r="K1" s="677"/>
      <c r="L1" s="677"/>
      <c r="M1" s="677"/>
      <c r="N1" s="677"/>
      <c r="O1" s="677"/>
    </row>
    <row r="2" spans="1:15" x14ac:dyDescent="0.25">
      <c r="A2" s="677"/>
      <c r="B2" s="677"/>
      <c r="C2" s="677"/>
      <c r="D2" s="677"/>
      <c r="E2" s="677"/>
      <c r="F2" s="677"/>
      <c r="G2" s="677"/>
      <c r="H2" s="677"/>
      <c r="I2" s="677"/>
      <c r="J2" s="677"/>
      <c r="K2" s="677"/>
      <c r="L2" s="677"/>
      <c r="M2" s="677"/>
      <c r="N2" s="677"/>
      <c r="O2" s="677"/>
    </row>
    <row r="3" spans="1:15" x14ac:dyDescent="0.25">
      <c r="A3" s="473"/>
      <c r="B3" s="473"/>
      <c r="C3" s="473"/>
      <c r="D3" s="473"/>
      <c r="E3" s="473"/>
      <c r="F3" s="473"/>
      <c r="G3" s="473"/>
      <c r="H3" s="473"/>
      <c r="I3" s="473"/>
      <c r="J3" s="137"/>
      <c r="K3" s="473"/>
      <c r="L3" s="473"/>
      <c r="M3" s="473"/>
      <c r="N3" s="473"/>
      <c r="O3" s="473"/>
    </row>
    <row r="4" spans="1:15" x14ac:dyDescent="0.25">
      <c r="A4" s="646"/>
      <c r="B4" s="646"/>
      <c r="C4" s="646"/>
      <c r="D4" s="721"/>
      <c r="E4" s="721"/>
      <c r="F4" s="721"/>
      <c r="G4" s="721"/>
      <c r="M4" s="138"/>
      <c r="N4" s="137"/>
      <c r="O4" s="137"/>
    </row>
    <row r="5" spans="1:15" x14ac:dyDescent="0.25">
      <c r="A5" s="203"/>
      <c r="B5" s="203"/>
      <c r="C5" s="203"/>
      <c r="D5" s="204"/>
      <c r="E5" s="204"/>
      <c r="F5" s="204"/>
      <c r="G5" s="204"/>
      <c r="M5" s="201"/>
      <c r="N5" s="192"/>
      <c r="O5" s="192"/>
    </row>
    <row r="6" spans="1:15" ht="12.75" customHeight="1" thickBot="1" x14ac:dyDescent="0.3"/>
    <row r="7" spans="1:15" ht="16.5" thickTop="1" thickBot="1" x14ac:dyDescent="0.3">
      <c r="A7" s="545" t="s">
        <v>22</v>
      </c>
      <c r="B7" s="545"/>
      <c r="C7" s="545"/>
      <c r="D7" s="678" t="s">
        <v>23</v>
      </c>
      <c r="E7" s="678"/>
      <c r="F7" s="678"/>
      <c r="G7" s="33">
        <f>G34+G70+G90+G99+G118</f>
        <v>125</v>
      </c>
      <c r="H7" s="21"/>
      <c r="I7" s="545" t="s">
        <v>24</v>
      </c>
      <c r="J7" s="545"/>
      <c r="K7" s="545"/>
      <c r="L7" s="545"/>
      <c r="M7" s="368"/>
      <c r="N7" s="33">
        <f>N34+N70+N90+N99+N118</f>
        <v>0</v>
      </c>
      <c r="O7" s="21"/>
    </row>
    <row r="8" spans="1:15" ht="16.5" thickTop="1" thickBot="1" x14ac:dyDescent="0.3">
      <c r="A8" s="545" t="s">
        <v>549</v>
      </c>
      <c r="B8" s="545"/>
      <c r="C8" s="545"/>
      <c r="D8" s="678" t="s">
        <v>550</v>
      </c>
      <c r="E8" s="678"/>
      <c r="F8" s="678"/>
      <c r="G8" s="33">
        <f>G34+G70+G90+G99+G118+N143</f>
        <v>125</v>
      </c>
      <c r="I8" s="545" t="s">
        <v>551</v>
      </c>
      <c r="J8" s="545"/>
      <c r="K8" s="545"/>
      <c r="L8" s="545"/>
      <c r="N8" s="33">
        <f>N34+N70+N90+N99+N118+N143</f>
        <v>0</v>
      </c>
    </row>
    <row r="9" spans="1:15" ht="15.75" thickTop="1" x14ac:dyDescent="0.25">
      <c r="D9" s="49"/>
      <c r="E9" s="49"/>
      <c r="F9" s="49"/>
      <c r="G9" s="36"/>
      <c r="J9" s="299"/>
    </row>
    <row r="10" spans="1:15" ht="12" customHeight="1" x14ac:dyDescent="0.25">
      <c r="D10" s="49"/>
      <c r="E10" s="49"/>
      <c r="F10" s="49"/>
      <c r="G10" s="36"/>
      <c r="J10" s="299"/>
    </row>
    <row r="11" spans="1:15" x14ac:dyDescent="0.25">
      <c r="A11" s="176"/>
      <c r="B11" s="176"/>
      <c r="C11" s="176"/>
      <c r="D11" s="177"/>
      <c r="E11" s="177"/>
      <c r="F11" s="177"/>
      <c r="G11" s="176"/>
      <c r="H11" s="176"/>
      <c r="I11" s="176"/>
      <c r="J11" s="176"/>
      <c r="K11" s="176"/>
      <c r="L11" s="176"/>
      <c r="M11" s="176"/>
      <c r="N11" s="176"/>
      <c r="O11" s="176"/>
    </row>
    <row r="12" spans="1:15" x14ac:dyDescent="0.25">
      <c r="D12" s="49"/>
      <c r="E12" s="49"/>
      <c r="F12" s="49"/>
      <c r="G12" s="36"/>
    </row>
    <row r="13" spans="1:15" ht="18.75" x14ac:dyDescent="0.3">
      <c r="A13" s="445" t="s">
        <v>587</v>
      </c>
      <c r="B13" s="445"/>
      <c r="C13" s="445"/>
      <c r="D13" s="446"/>
      <c r="E13" s="446"/>
      <c r="F13" s="446"/>
      <c r="G13" s="447"/>
      <c r="H13" s="447"/>
      <c r="I13" s="448" t="s">
        <v>584</v>
      </c>
      <c r="J13" s="447"/>
      <c r="K13" s="449" t="s">
        <v>585</v>
      </c>
      <c r="L13" s="453"/>
      <c r="M13" s="450"/>
      <c r="N13" s="449" t="s">
        <v>586</v>
      </c>
      <c r="O13" s="454"/>
    </row>
    <row r="14" spans="1:15" x14ac:dyDescent="0.25">
      <c r="I14" s="540"/>
      <c r="J14" s="540"/>
      <c r="K14" s="540"/>
      <c r="L14" s="540"/>
      <c r="M14" s="540"/>
      <c r="N14" s="540"/>
    </row>
    <row r="15" spans="1:15" ht="45.75" thickBot="1" x14ac:dyDescent="0.3">
      <c r="A15" s="451" t="s">
        <v>28</v>
      </c>
      <c r="B15" s="451"/>
      <c r="C15" s="451"/>
      <c r="D15" s="451" t="s">
        <v>29</v>
      </c>
      <c r="E15" s="451"/>
      <c r="F15" s="451"/>
      <c r="G15" s="451" t="s">
        <v>117</v>
      </c>
      <c r="H15" s="451"/>
      <c r="I15" s="452" t="s">
        <v>31</v>
      </c>
      <c r="J15" s="452" t="s">
        <v>118</v>
      </c>
      <c r="K15" s="451"/>
      <c r="L15" s="452" t="s">
        <v>33</v>
      </c>
      <c r="M15" s="452"/>
      <c r="N15" s="663" t="s">
        <v>119</v>
      </c>
      <c r="O15" s="663"/>
    </row>
    <row r="16" spans="1:15" ht="27.75" customHeight="1" thickTop="1" thickBot="1" x14ac:dyDescent="0.3">
      <c r="A16" s="472" t="s">
        <v>279</v>
      </c>
      <c r="B16" s="472"/>
      <c r="C16" s="472"/>
      <c r="D16" s="472"/>
      <c r="E16" s="472"/>
      <c r="F16" s="472"/>
      <c r="G16" s="4"/>
      <c r="I16" s="428" t="s">
        <v>36</v>
      </c>
      <c r="J16" s="299" t="s">
        <v>120</v>
      </c>
      <c r="L16" s="5">
        <f>G16/11</f>
        <v>0</v>
      </c>
      <c r="M16" s="7"/>
      <c r="N16" s="6"/>
    </row>
    <row r="17" spans="1:15" ht="21" customHeight="1" x14ac:dyDescent="0.25">
      <c r="A17" s="444" t="s">
        <v>121</v>
      </c>
      <c r="B17" s="9"/>
      <c r="C17" s="9"/>
      <c r="D17" s="9"/>
      <c r="I17" s="428" t="s">
        <v>122</v>
      </c>
      <c r="J17" s="299" t="s">
        <v>123</v>
      </c>
      <c r="K17" s="3"/>
    </row>
    <row r="18" spans="1:15" x14ac:dyDescent="0.25">
      <c r="J18" s="299"/>
    </row>
    <row r="19" spans="1:15" x14ac:dyDescent="0.25">
      <c r="A19" s="143" t="s">
        <v>238</v>
      </c>
      <c r="B19" s="144"/>
      <c r="C19" s="144"/>
      <c r="D19" s="144"/>
      <c r="E19" s="144"/>
      <c r="F19" s="144"/>
      <c r="G19" s="144"/>
      <c r="H19" s="144"/>
      <c r="I19" s="144"/>
      <c r="J19" s="257"/>
      <c r="K19" s="144"/>
      <c r="L19" s="144"/>
      <c r="M19" s="144"/>
      <c r="N19" s="144"/>
      <c r="O19" s="147"/>
    </row>
    <row r="20" spans="1:15" ht="15.75" thickBot="1" x14ac:dyDescent="0.3">
      <c r="A20" s="18"/>
      <c r="B20" s="18"/>
      <c r="C20" s="18"/>
      <c r="D20" s="104"/>
      <c r="E20" s="18"/>
      <c r="F20" s="18"/>
      <c r="G20" s="18"/>
      <c r="H20" s="18"/>
      <c r="I20" s="18"/>
      <c r="J20" s="259"/>
      <c r="K20" s="18"/>
      <c r="L20" s="18"/>
      <c r="M20" s="18"/>
      <c r="N20" s="18"/>
    </row>
    <row r="21" spans="1:15" ht="26.25" customHeight="1" thickTop="1" thickBot="1" x14ac:dyDescent="0.3">
      <c r="A21" s="679" t="s">
        <v>583</v>
      </c>
      <c r="B21" s="679"/>
      <c r="C21" s="679"/>
      <c r="D21" s="679"/>
      <c r="E21" s="679"/>
      <c r="F21" s="679"/>
      <c r="G21" s="680"/>
      <c r="I21" s="332">
        <v>0</v>
      </c>
      <c r="J21" s="299" t="s">
        <v>120</v>
      </c>
      <c r="L21" s="26"/>
      <c r="N21" s="6"/>
    </row>
    <row r="22" spans="1:15" ht="29.25" customHeight="1" thickTop="1" x14ac:dyDescent="0.25">
      <c r="A22" s="551"/>
      <c r="B22" s="551"/>
      <c r="C22" s="551"/>
      <c r="D22" s="551"/>
      <c r="E22" s="551"/>
      <c r="F22" s="551"/>
      <c r="G22" s="551"/>
      <c r="I22" s="332">
        <v>1</v>
      </c>
      <c r="J22" s="299" t="s">
        <v>123</v>
      </c>
      <c r="L22" s="26"/>
      <c r="N22" s="8"/>
    </row>
    <row r="24" spans="1:15" ht="16.5" customHeight="1" x14ac:dyDescent="0.25">
      <c r="A24" s="239"/>
      <c r="B24" s="239"/>
      <c r="C24" s="239"/>
      <c r="D24" s="239"/>
      <c r="E24" s="239"/>
      <c r="F24" s="239"/>
      <c r="G24" s="239"/>
      <c r="H24" s="239"/>
      <c r="I24" s="239"/>
      <c r="J24" s="406"/>
      <c r="K24" s="239"/>
      <c r="L24" s="239"/>
      <c r="M24" s="239"/>
      <c r="N24" s="239"/>
      <c r="O24" s="239"/>
    </row>
    <row r="25" spans="1:15" ht="16.5" customHeight="1" x14ac:dyDescent="0.3">
      <c r="A25" s="555" t="s">
        <v>592</v>
      </c>
      <c r="B25" s="555"/>
      <c r="C25" s="555"/>
      <c r="D25" s="555"/>
      <c r="E25" s="555"/>
      <c r="F25" s="555"/>
      <c r="G25" s="555"/>
      <c r="H25" s="555"/>
      <c r="I25" s="555"/>
      <c r="J25" s="555"/>
      <c r="K25" s="555"/>
      <c r="L25" s="555"/>
      <c r="M25" s="555"/>
      <c r="N25" s="555"/>
      <c r="O25" s="555"/>
    </row>
    <row r="26" spans="1:15" ht="15.75" thickBot="1" x14ac:dyDescent="0.3">
      <c r="J26" s="299"/>
    </row>
    <row r="27" spans="1:15" ht="16.5" customHeight="1" thickTop="1" thickBot="1" x14ac:dyDescent="0.3">
      <c r="A27" s="575" t="s">
        <v>545</v>
      </c>
      <c r="B27" s="575"/>
      <c r="C27" s="575"/>
      <c r="D27" s="575"/>
      <c r="L27" s="26"/>
      <c r="N27" s="468" t="s">
        <v>597</v>
      </c>
    </row>
    <row r="28" spans="1:15" ht="21" customHeight="1" thickTop="1" x14ac:dyDescent="0.25">
      <c r="A28" s="575"/>
      <c r="B28" s="575"/>
      <c r="C28" s="575"/>
      <c r="D28" s="575"/>
      <c r="F28" s="469" t="s">
        <v>627</v>
      </c>
      <c r="L28" s="26"/>
      <c r="N28" s="40"/>
    </row>
    <row r="29" spans="1:15" ht="18" customHeight="1" x14ac:dyDescent="0.25">
      <c r="A29" s="575"/>
      <c r="B29" s="575"/>
      <c r="C29" s="575"/>
      <c r="D29" s="575"/>
      <c r="L29" s="26"/>
      <c r="N29" s="17"/>
    </row>
    <row r="30" spans="1:15" ht="18.75" customHeight="1" x14ac:dyDescent="0.25">
      <c r="A30" s="575"/>
      <c r="B30" s="575"/>
      <c r="C30" s="575"/>
      <c r="D30" s="575"/>
      <c r="L30" s="26"/>
      <c r="N30" s="17"/>
    </row>
    <row r="31" spans="1:15" x14ac:dyDescent="0.25">
      <c r="J31" s="299"/>
    </row>
    <row r="32" spans="1:15" ht="16.5" customHeight="1" x14ac:dyDescent="0.25">
      <c r="A32" s="239"/>
      <c r="B32" s="239"/>
      <c r="C32" s="239"/>
      <c r="D32" s="239"/>
      <c r="E32" s="239"/>
      <c r="F32" s="239"/>
      <c r="G32" s="239"/>
      <c r="H32" s="239"/>
      <c r="I32" s="239"/>
      <c r="J32" s="406"/>
      <c r="K32" s="239"/>
      <c r="L32" s="239"/>
      <c r="M32" s="239"/>
      <c r="N32" s="239"/>
      <c r="O32" s="239"/>
    </row>
    <row r="33" spans="1:15" ht="18.75" x14ac:dyDescent="0.3">
      <c r="A33" s="555" t="s">
        <v>124</v>
      </c>
      <c r="B33" s="555"/>
      <c r="C33" s="555"/>
      <c r="D33" s="555"/>
      <c r="E33" s="555"/>
      <c r="F33" s="555"/>
      <c r="G33" s="555"/>
      <c r="H33" s="555"/>
      <c r="I33" s="555"/>
      <c r="J33" s="555"/>
      <c r="K33" s="555"/>
      <c r="L33" s="555"/>
      <c r="M33" s="555"/>
      <c r="N33" s="555"/>
      <c r="O33" s="555"/>
    </row>
    <row r="34" spans="1:15" ht="18.75" x14ac:dyDescent="0.3">
      <c r="A34" s="555"/>
      <c r="B34" s="555"/>
      <c r="C34" s="555"/>
      <c r="D34" s="545" t="s">
        <v>125</v>
      </c>
      <c r="E34" s="545"/>
      <c r="F34" s="545"/>
      <c r="G34" s="19">
        <f>J39+J46+J52+J64</f>
        <v>40</v>
      </c>
      <c r="H34" s="20"/>
      <c r="J34" s="393"/>
      <c r="K34" s="646" t="s">
        <v>126</v>
      </c>
      <c r="L34" s="646"/>
      <c r="M34" s="664"/>
      <c r="N34" s="376">
        <f>N38+N46+N53+N63</f>
        <v>0</v>
      </c>
    </row>
    <row r="35" spans="1:15" ht="39" customHeight="1" x14ac:dyDescent="0.25">
      <c r="A35" t="s">
        <v>28</v>
      </c>
      <c r="D35" t="s">
        <v>29</v>
      </c>
      <c r="G35" t="s">
        <v>117</v>
      </c>
      <c r="I35" s="370" t="s">
        <v>31</v>
      </c>
      <c r="J35" s="375" t="s">
        <v>32</v>
      </c>
      <c r="K35" s="372"/>
      <c r="L35" s="370" t="s">
        <v>33</v>
      </c>
      <c r="M35" s="370"/>
      <c r="N35" s="377" t="s">
        <v>34</v>
      </c>
      <c r="O35" s="377"/>
    </row>
    <row r="36" spans="1:15" x14ac:dyDescent="0.25">
      <c r="A36" s="143" t="s">
        <v>640</v>
      </c>
      <c r="B36" s="144"/>
      <c r="C36" s="144"/>
      <c r="D36" s="144"/>
      <c r="E36" s="144"/>
      <c r="F36" s="144"/>
      <c r="G36" s="144"/>
      <c r="H36" s="144"/>
      <c r="I36" s="145"/>
      <c r="J36" s="257"/>
      <c r="K36" s="144"/>
      <c r="L36" s="146"/>
      <c r="M36" s="144"/>
      <c r="N36" s="144"/>
      <c r="O36" s="147"/>
    </row>
    <row r="37" spans="1:15" ht="15.75" thickBot="1" x14ac:dyDescent="0.3">
      <c r="A37" s="37"/>
      <c r="B37" s="8"/>
      <c r="C37" s="8"/>
      <c r="D37" s="8"/>
      <c r="E37" s="8"/>
      <c r="F37" s="8"/>
      <c r="G37" s="8"/>
      <c r="H37" s="8"/>
      <c r="I37" s="13"/>
      <c r="J37" s="439"/>
      <c r="K37" s="8"/>
      <c r="L37" s="8"/>
      <c r="M37" s="8"/>
      <c r="N37" s="8"/>
      <c r="O37" s="8"/>
    </row>
    <row r="38" spans="1:15" x14ac:dyDescent="0.25">
      <c r="A38" s="563" t="s">
        <v>127</v>
      </c>
      <c r="B38" s="563"/>
      <c r="C38" s="563"/>
      <c r="D38" s="684" t="s">
        <v>534</v>
      </c>
      <c r="E38" s="8"/>
      <c r="F38" s="8"/>
      <c r="G38" s="8"/>
      <c r="H38" s="8"/>
      <c r="I38" s="389" t="s">
        <v>128</v>
      </c>
      <c r="J38" s="439">
        <v>0</v>
      </c>
      <c r="K38" s="8"/>
      <c r="L38" s="32"/>
      <c r="M38" s="8"/>
      <c r="N38" s="509"/>
      <c r="O38" s="8"/>
    </row>
    <row r="39" spans="1:15" ht="15.75" thickBot="1" x14ac:dyDescent="0.3">
      <c r="A39" s="563"/>
      <c r="B39" s="563"/>
      <c r="C39" s="563"/>
      <c r="D39" s="684"/>
      <c r="I39" s="428" t="s">
        <v>129</v>
      </c>
      <c r="J39" s="299">
        <v>10</v>
      </c>
      <c r="L39" s="26"/>
      <c r="N39" s="510"/>
    </row>
    <row r="40" spans="1:15" ht="13.5" customHeight="1" x14ac:dyDescent="0.25">
      <c r="A40" s="563"/>
      <c r="B40" s="563"/>
      <c r="C40" s="563"/>
      <c r="D40" s="684"/>
      <c r="I40" s="428"/>
      <c r="J40" s="299"/>
    </row>
    <row r="41" spans="1:15" ht="18" customHeight="1" x14ac:dyDescent="0.25">
      <c r="A41" s="563"/>
      <c r="B41" s="563"/>
      <c r="C41" s="563"/>
      <c r="I41" s="428"/>
      <c r="J41" s="299"/>
    </row>
    <row r="42" spans="1:15" ht="18" customHeight="1" x14ac:dyDescent="0.25">
      <c r="I42" s="428"/>
      <c r="J42" s="299"/>
    </row>
    <row r="43" spans="1:15" ht="17.25" customHeight="1" x14ac:dyDescent="0.25">
      <c r="A43" s="143" t="s">
        <v>641</v>
      </c>
      <c r="B43" s="144"/>
      <c r="C43" s="144"/>
      <c r="D43" s="144"/>
      <c r="E43" s="144"/>
      <c r="F43" s="144"/>
      <c r="G43" s="144"/>
      <c r="H43" s="144"/>
      <c r="I43" s="250"/>
      <c r="J43" s="257"/>
      <c r="K43" s="144"/>
      <c r="L43" s="146"/>
      <c r="M43" s="144"/>
      <c r="N43" s="144"/>
      <c r="O43" s="147"/>
    </row>
    <row r="44" spans="1:15" ht="17.25" customHeight="1" x14ac:dyDescent="0.25">
      <c r="A44" s="37"/>
      <c r="B44" s="8"/>
      <c r="C44" s="8"/>
      <c r="D44" s="8"/>
      <c r="E44" s="8"/>
      <c r="F44" s="8"/>
      <c r="G44" s="8"/>
      <c r="H44" s="8"/>
      <c r="I44" s="436"/>
      <c r="J44" s="439"/>
      <c r="K44" s="8"/>
      <c r="L44" s="8"/>
      <c r="M44" s="8"/>
      <c r="N44" s="8"/>
      <c r="O44" s="8"/>
    </row>
    <row r="45" spans="1:15" ht="17.25" customHeight="1" thickBot="1" x14ac:dyDescent="0.3">
      <c r="A45" s="563" t="s">
        <v>130</v>
      </c>
      <c r="B45" s="563"/>
      <c r="C45" s="563"/>
      <c r="D45" s="684" t="s">
        <v>534</v>
      </c>
      <c r="E45" s="8"/>
      <c r="F45" s="8"/>
      <c r="G45" s="8"/>
      <c r="H45" s="8"/>
      <c r="I45" s="389" t="s">
        <v>128</v>
      </c>
      <c r="J45" s="439">
        <v>0</v>
      </c>
      <c r="K45" s="8"/>
      <c r="L45" s="32"/>
      <c r="M45" s="8"/>
      <c r="N45" s="8"/>
      <c r="O45" s="8"/>
    </row>
    <row r="46" spans="1:15" ht="22.5" customHeight="1" thickTop="1" thickBot="1" x14ac:dyDescent="0.3">
      <c r="A46" s="563"/>
      <c r="B46" s="563"/>
      <c r="C46" s="563"/>
      <c r="D46" s="684"/>
      <c r="I46" s="428" t="s">
        <v>129</v>
      </c>
      <c r="J46" s="299">
        <v>10</v>
      </c>
      <c r="L46" s="26"/>
      <c r="N46" s="6"/>
    </row>
    <row r="47" spans="1:15" ht="26.25" customHeight="1" thickTop="1" x14ac:dyDescent="0.25">
      <c r="A47" s="563"/>
      <c r="B47" s="563"/>
      <c r="C47" s="563"/>
      <c r="D47" s="684"/>
      <c r="I47" s="428"/>
      <c r="J47" s="299"/>
    </row>
    <row r="48" spans="1:15" ht="18" customHeight="1" x14ac:dyDescent="0.25">
      <c r="A48" s="563"/>
      <c r="B48" s="563"/>
      <c r="C48" s="563"/>
      <c r="D48" s="684"/>
      <c r="I48" s="428"/>
      <c r="J48" s="299"/>
    </row>
    <row r="49" spans="1:15" ht="18" customHeight="1" x14ac:dyDescent="0.25">
      <c r="A49" s="385"/>
      <c r="B49" s="385"/>
      <c r="C49" s="385"/>
      <c r="D49" s="388"/>
      <c r="I49" s="428"/>
      <c r="J49" s="299"/>
    </row>
    <row r="50" spans="1:15" ht="21" customHeight="1" x14ac:dyDescent="0.25">
      <c r="A50" s="685" t="s">
        <v>643</v>
      </c>
      <c r="B50" s="686"/>
      <c r="C50" s="686"/>
      <c r="D50" s="686"/>
      <c r="E50" s="144"/>
      <c r="F50" s="144"/>
      <c r="G50" s="144"/>
      <c r="H50" s="144"/>
      <c r="I50" s="470"/>
      <c r="J50" s="257"/>
      <c r="K50" s="144"/>
      <c r="L50" s="144"/>
      <c r="M50" s="144"/>
      <c r="N50" s="144"/>
      <c r="O50" s="147"/>
    </row>
    <row r="51" spans="1:15" ht="17.25" customHeight="1" x14ac:dyDescent="0.25">
      <c r="A51" s="388"/>
      <c r="B51" s="388"/>
      <c r="C51" s="388"/>
      <c r="D51" s="388"/>
      <c r="I51" s="428"/>
      <c r="J51" s="299"/>
    </row>
    <row r="52" spans="1:15" ht="33" customHeight="1" thickBot="1" x14ac:dyDescent="0.3">
      <c r="A52" s="563" t="s">
        <v>642</v>
      </c>
      <c r="B52" s="563"/>
      <c r="C52" s="563"/>
      <c r="D52" s="684" t="s">
        <v>648</v>
      </c>
      <c r="E52" s="684"/>
      <c r="I52" s="520" t="s">
        <v>645</v>
      </c>
      <c r="J52" s="299">
        <v>10</v>
      </c>
      <c r="L52" s="26"/>
    </row>
    <row r="53" spans="1:15" ht="33" customHeight="1" thickTop="1" thickBot="1" x14ac:dyDescent="0.3">
      <c r="A53" s="563"/>
      <c r="B53" s="563"/>
      <c r="C53" s="563"/>
      <c r="G53" s="373"/>
      <c r="I53" s="520"/>
      <c r="L53" s="32"/>
      <c r="N53" s="6"/>
    </row>
    <row r="54" spans="1:15" ht="14.25" customHeight="1" thickTop="1" x14ac:dyDescent="0.25">
      <c r="A54" s="563"/>
      <c r="B54" s="563"/>
      <c r="C54" s="563"/>
      <c r="G54" s="431"/>
      <c r="L54" s="32"/>
      <c r="N54" s="8"/>
    </row>
    <row r="55" spans="1:15" ht="33" customHeight="1" x14ac:dyDescent="0.25">
      <c r="A55" s="434"/>
      <c r="B55" s="434"/>
      <c r="C55" s="434"/>
      <c r="G55" s="431"/>
      <c r="I55" s="520" t="s">
        <v>646</v>
      </c>
      <c r="J55" s="299">
        <v>5</v>
      </c>
      <c r="L55" s="32"/>
      <c r="N55" s="8"/>
    </row>
    <row r="56" spans="1:15" ht="26.25" customHeight="1" x14ac:dyDescent="0.25">
      <c r="I56" s="520"/>
      <c r="L56" s="26"/>
    </row>
    <row r="57" spans="1:15" ht="12.75" customHeight="1" x14ac:dyDescent="0.25">
      <c r="L57" s="26"/>
    </row>
    <row r="58" spans="1:15" ht="19.5" customHeight="1" x14ac:dyDescent="0.25">
      <c r="I58" s="520" t="s">
        <v>647</v>
      </c>
      <c r="J58" s="299">
        <v>0</v>
      </c>
      <c r="L58" s="26"/>
    </row>
    <row r="59" spans="1:15" ht="19.5" customHeight="1" x14ac:dyDescent="0.25">
      <c r="I59" s="520"/>
      <c r="J59" s="463"/>
      <c r="L59" s="26"/>
    </row>
    <row r="60" spans="1:15" ht="18.75" customHeight="1" x14ac:dyDescent="0.25">
      <c r="D60" s="13"/>
      <c r="I60" s="428"/>
      <c r="J60" s="299"/>
    </row>
    <row r="61" spans="1:15" ht="18" customHeight="1" x14ac:dyDescent="0.25">
      <c r="A61" s="143" t="s">
        <v>644</v>
      </c>
      <c r="B61" s="144"/>
      <c r="C61" s="144"/>
      <c r="D61" s="250"/>
      <c r="E61" s="144"/>
      <c r="F61" s="144"/>
      <c r="G61" s="144"/>
      <c r="H61" s="144"/>
      <c r="I61" s="470"/>
      <c r="J61" s="257"/>
      <c r="K61" s="144"/>
      <c r="L61" s="144"/>
      <c r="M61" s="144"/>
      <c r="N61" s="144"/>
      <c r="O61" s="147"/>
    </row>
    <row r="62" spans="1:15" ht="17.25" customHeight="1" thickBot="1" x14ac:dyDescent="0.3">
      <c r="A62" s="36"/>
      <c r="B62" s="36"/>
      <c r="C62" s="36"/>
      <c r="D62" s="386"/>
      <c r="E62" s="36"/>
      <c r="F62" s="36"/>
      <c r="G62" s="36"/>
      <c r="H62" s="36"/>
      <c r="I62" s="22"/>
      <c r="J62" s="258"/>
      <c r="K62" s="36"/>
      <c r="L62" s="36"/>
      <c r="M62" s="36"/>
      <c r="N62" s="36"/>
      <c r="O62" s="36"/>
    </row>
    <row r="63" spans="1:15" ht="20.25" customHeight="1" x14ac:dyDescent="0.25">
      <c r="A63" s="683" t="s">
        <v>137</v>
      </c>
      <c r="B63" s="683"/>
      <c r="C63" s="683"/>
      <c r="D63" s="684" t="s">
        <v>532</v>
      </c>
      <c r="E63" s="8"/>
      <c r="F63" s="8"/>
      <c r="G63" s="8"/>
      <c r="H63" s="8"/>
      <c r="I63" s="389" t="s">
        <v>128</v>
      </c>
      <c r="J63" s="439">
        <v>0</v>
      </c>
      <c r="K63" s="8"/>
      <c r="L63" s="26"/>
      <c r="M63" s="8"/>
      <c r="N63" s="525"/>
      <c r="O63" s="36"/>
    </row>
    <row r="64" spans="1:15" ht="15.75" thickBot="1" x14ac:dyDescent="0.3">
      <c r="A64" s="683"/>
      <c r="B64" s="683"/>
      <c r="C64" s="683"/>
      <c r="D64" s="684"/>
      <c r="G64" s="26"/>
      <c r="I64" s="428" t="s">
        <v>129</v>
      </c>
      <c r="J64" s="299">
        <v>10</v>
      </c>
      <c r="L64" s="26"/>
      <c r="N64" s="527"/>
      <c r="O64" s="36"/>
    </row>
    <row r="65" spans="1:15" x14ac:dyDescent="0.25">
      <c r="A65" s="683"/>
      <c r="B65" s="683"/>
      <c r="C65" s="683"/>
      <c r="D65" s="388"/>
      <c r="J65" s="299"/>
      <c r="L65" s="26"/>
    </row>
    <row r="66" spans="1:15" ht="9" customHeight="1" x14ac:dyDescent="0.25">
      <c r="A66" s="683"/>
      <c r="B66" s="683"/>
      <c r="C66" s="683"/>
      <c r="D66" s="388"/>
      <c r="J66" s="299"/>
      <c r="L66" s="26"/>
    </row>
    <row r="67" spans="1:15" x14ac:dyDescent="0.25">
      <c r="D67" s="388"/>
      <c r="J67" s="299"/>
    </row>
    <row r="68" spans="1:15" x14ac:dyDescent="0.25">
      <c r="A68" s="239"/>
      <c r="B68" s="239"/>
      <c r="C68" s="239"/>
      <c r="D68" s="252"/>
      <c r="E68" s="239"/>
      <c r="F68" s="239"/>
      <c r="G68" s="239"/>
      <c r="H68" s="239"/>
      <c r="I68" s="239"/>
      <c r="J68" s="406"/>
      <c r="K68" s="239"/>
      <c r="L68" s="239"/>
      <c r="M68" s="239"/>
      <c r="N68" s="239"/>
      <c r="O68" s="239"/>
    </row>
    <row r="69" spans="1:15" ht="18.75" x14ac:dyDescent="0.3">
      <c r="A69" s="555" t="s">
        <v>138</v>
      </c>
      <c r="B69" s="555"/>
      <c r="C69" s="555"/>
      <c r="D69" s="555"/>
      <c r="E69" s="555"/>
      <c r="F69" s="555"/>
      <c r="G69" s="555"/>
      <c r="H69" s="555"/>
      <c r="I69" s="555"/>
      <c r="J69" s="555"/>
      <c r="K69" s="555"/>
      <c r="L69" s="555"/>
      <c r="M69" s="555"/>
      <c r="N69" s="555"/>
      <c r="O69" s="555"/>
    </row>
    <row r="70" spans="1:15" ht="18.75" x14ac:dyDescent="0.3">
      <c r="A70" s="555"/>
      <c r="B70" s="555"/>
      <c r="C70" s="555"/>
      <c r="D70" s="545" t="s">
        <v>139</v>
      </c>
      <c r="E70" s="545"/>
      <c r="F70" s="545"/>
      <c r="G70" s="19">
        <f>J75+J80+J86</f>
        <v>25</v>
      </c>
      <c r="H70" s="20"/>
      <c r="J70" s="393"/>
      <c r="K70" s="646" t="s">
        <v>140</v>
      </c>
      <c r="L70" s="646"/>
      <c r="M70" s="664"/>
      <c r="N70" s="376">
        <f>N75+N80+N85</f>
        <v>0</v>
      </c>
    </row>
    <row r="71" spans="1:15" ht="35.25" customHeight="1" x14ac:dyDescent="0.25">
      <c r="A71" t="s">
        <v>28</v>
      </c>
      <c r="D71" t="s">
        <v>29</v>
      </c>
      <c r="G71" t="s">
        <v>117</v>
      </c>
      <c r="I71" s="370" t="s">
        <v>31</v>
      </c>
      <c r="J71" s="375" t="s">
        <v>32</v>
      </c>
      <c r="K71" s="372"/>
      <c r="L71" s="370" t="s">
        <v>33</v>
      </c>
      <c r="M71" s="370"/>
      <c r="N71" s="377" t="s">
        <v>34</v>
      </c>
      <c r="O71" s="377"/>
    </row>
    <row r="72" spans="1:15" x14ac:dyDescent="0.25">
      <c r="A72" s="143" t="s">
        <v>649</v>
      </c>
      <c r="B72" s="144"/>
      <c r="C72" s="144"/>
      <c r="D72" s="144"/>
      <c r="E72" s="144"/>
      <c r="F72" s="144"/>
      <c r="G72" s="144"/>
      <c r="H72" s="144"/>
      <c r="I72" s="145"/>
      <c r="J72" s="257"/>
      <c r="K72" s="144"/>
      <c r="L72" s="146"/>
      <c r="M72" s="144"/>
      <c r="N72" s="144"/>
      <c r="O72" s="147"/>
    </row>
    <row r="73" spans="1:15" x14ac:dyDescent="0.25">
      <c r="J73" s="299"/>
    </row>
    <row r="74" spans="1:15" ht="30.75" customHeight="1" thickBot="1" x14ac:dyDescent="0.3">
      <c r="A74" s="683" t="s">
        <v>141</v>
      </c>
      <c r="B74" s="683"/>
      <c r="C74" s="683"/>
      <c r="D74" s="684" t="s">
        <v>532</v>
      </c>
      <c r="E74" s="8"/>
      <c r="F74" s="8"/>
      <c r="G74" s="8"/>
      <c r="H74" s="8"/>
      <c r="I74" s="8" t="s">
        <v>128</v>
      </c>
      <c r="J74" s="439">
        <v>0</v>
      </c>
      <c r="K74" s="8"/>
      <c r="L74" s="8"/>
      <c r="M74" s="8"/>
      <c r="N74" s="8"/>
    </row>
    <row r="75" spans="1:15" ht="38.25" customHeight="1" thickTop="1" thickBot="1" x14ac:dyDescent="0.3">
      <c r="A75" s="683"/>
      <c r="B75" s="683"/>
      <c r="C75" s="683"/>
      <c r="D75" s="684"/>
      <c r="G75" s="26"/>
      <c r="I75" t="s">
        <v>129</v>
      </c>
      <c r="J75" s="299">
        <v>15</v>
      </c>
      <c r="L75" s="26"/>
      <c r="N75" s="6"/>
    </row>
    <row r="76" spans="1:15" ht="28.5" customHeight="1" thickTop="1" x14ac:dyDescent="0.25">
      <c r="J76" s="299"/>
    </row>
    <row r="77" spans="1:15" x14ac:dyDescent="0.25">
      <c r="A77" s="143" t="s">
        <v>650</v>
      </c>
      <c r="B77" s="144"/>
      <c r="C77" s="144"/>
      <c r="D77" s="144"/>
      <c r="E77" s="144"/>
      <c r="F77" s="144"/>
      <c r="G77" s="144"/>
      <c r="H77" s="144"/>
      <c r="I77" s="145"/>
      <c r="J77" s="257"/>
      <c r="K77" s="144"/>
      <c r="L77" s="146"/>
      <c r="M77" s="144"/>
      <c r="N77" s="144"/>
      <c r="O77" s="147"/>
    </row>
    <row r="78" spans="1:15" x14ac:dyDescent="0.25">
      <c r="J78" s="299"/>
    </row>
    <row r="79" spans="1:15" ht="20.25" customHeight="1" thickBot="1" x14ac:dyDescent="0.3">
      <c r="A79" s="713" t="s">
        <v>142</v>
      </c>
      <c r="B79" s="713"/>
      <c r="C79" s="713"/>
      <c r="D79" s="714" t="s">
        <v>535</v>
      </c>
      <c r="E79" s="8"/>
      <c r="F79" s="8"/>
      <c r="G79" s="8"/>
      <c r="H79" s="8"/>
      <c r="I79" s="8" t="s">
        <v>128</v>
      </c>
      <c r="J79" s="439">
        <v>0</v>
      </c>
      <c r="K79" s="8"/>
      <c r="L79" s="8"/>
      <c r="M79" s="8"/>
      <c r="N79" s="8"/>
    </row>
    <row r="80" spans="1:15" ht="45" customHeight="1" thickTop="1" thickBot="1" x14ac:dyDescent="0.3">
      <c r="A80" s="713"/>
      <c r="B80" s="713"/>
      <c r="C80" s="713"/>
      <c r="D80" s="714"/>
      <c r="G80" s="26"/>
      <c r="I80" t="s">
        <v>129</v>
      </c>
      <c r="J80" s="299">
        <v>5</v>
      </c>
      <c r="L80" s="26"/>
      <c r="N80" s="6"/>
    </row>
    <row r="81" spans="1:15" ht="18" customHeight="1" thickTop="1" x14ac:dyDescent="0.25">
      <c r="A81" s="713"/>
      <c r="B81" s="713"/>
      <c r="C81" s="713"/>
      <c r="D81" s="714"/>
      <c r="J81" s="299"/>
    </row>
    <row r="82" spans="1:15" ht="16.5" customHeight="1" x14ac:dyDescent="0.25">
      <c r="A82" s="388"/>
      <c r="B82" s="388"/>
      <c r="C82" s="388"/>
      <c r="D82" s="388"/>
      <c r="J82" s="299"/>
      <c r="N82" s="8"/>
    </row>
    <row r="83" spans="1:15" ht="18" customHeight="1" x14ac:dyDescent="0.25">
      <c r="A83" s="143" t="s">
        <v>651</v>
      </c>
      <c r="B83" s="144"/>
      <c r="C83" s="144"/>
      <c r="D83" s="144"/>
      <c r="E83" s="144"/>
      <c r="F83" s="144"/>
      <c r="G83" s="144"/>
      <c r="H83" s="144"/>
      <c r="I83" s="144"/>
      <c r="J83" s="257"/>
      <c r="K83" s="144"/>
      <c r="L83" s="144"/>
      <c r="M83" s="144"/>
      <c r="N83" s="144"/>
      <c r="O83" s="147"/>
    </row>
    <row r="84" spans="1:15" ht="16.899999999999999" customHeight="1" thickBot="1" x14ac:dyDescent="0.3">
      <c r="J84" s="299"/>
    </row>
    <row r="85" spans="1:15" ht="35.25" customHeight="1" thickTop="1" thickBot="1" x14ac:dyDescent="0.3">
      <c r="A85" s="520" t="s">
        <v>113</v>
      </c>
      <c r="B85" s="520"/>
      <c r="C85" s="520"/>
      <c r="D85" s="532" t="s">
        <v>195</v>
      </c>
      <c r="E85" s="532"/>
      <c r="I85" s="370" t="s">
        <v>114</v>
      </c>
      <c r="J85" s="299">
        <v>0</v>
      </c>
      <c r="L85" s="26"/>
      <c r="N85" s="6"/>
    </row>
    <row r="86" spans="1:15" ht="30" customHeight="1" thickTop="1" x14ac:dyDescent="0.25">
      <c r="A86" s="520"/>
      <c r="B86" s="520"/>
      <c r="C86" s="520"/>
      <c r="D86" s="532"/>
      <c r="E86" s="532"/>
      <c r="I86" s="370" t="s">
        <v>115</v>
      </c>
      <c r="J86" s="299">
        <v>5</v>
      </c>
      <c r="L86" s="26"/>
      <c r="N86" s="8"/>
    </row>
    <row r="87" spans="1:15" ht="15.75" customHeight="1" x14ac:dyDescent="0.25">
      <c r="J87" s="299"/>
    </row>
    <row r="88" spans="1:15" ht="17.25" customHeight="1" x14ac:dyDescent="0.25">
      <c r="A88" s="188"/>
      <c r="B88" s="188"/>
      <c r="C88" s="188"/>
      <c r="D88" s="188"/>
      <c r="E88" s="188"/>
      <c r="F88" s="188"/>
      <c r="G88" s="188"/>
      <c r="H88" s="188"/>
      <c r="I88" s="188"/>
      <c r="J88" s="267"/>
      <c r="K88" s="188"/>
      <c r="L88" s="188"/>
      <c r="M88" s="188"/>
      <c r="N88" s="188"/>
      <c r="O88" s="188"/>
    </row>
    <row r="89" spans="1:15" ht="18.75" customHeight="1" x14ac:dyDescent="0.3">
      <c r="A89" s="555" t="s">
        <v>55</v>
      </c>
      <c r="B89" s="555"/>
      <c r="C89" s="555"/>
      <c r="D89" s="555"/>
      <c r="E89" s="555"/>
      <c r="F89" s="555"/>
      <c r="G89" s="555"/>
      <c r="H89" s="555"/>
      <c r="I89" s="555"/>
      <c r="J89" s="555"/>
      <c r="K89" s="555"/>
      <c r="L89" s="555"/>
      <c r="M89" s="555"/>
      <c r="N89" s="555"/>
      <c r="O89" s="555"/>
    </row>
    <row r="90" spans="1:15" ht="18.75" x14ac:dyDescent="0.3">
      <c r="A90" s="681"/>
      <c r="B90" s="681"/>
      <c r="C90" s="681"/>
      <c r="D90" s="682" t="s">
        <v>56</v>
      </c>
      <c r="E90" s="682"/>
      <c r="F90" s="682"/>
      <c r="G90" s="666">
        <f>J95</f>
        <v>10</v>
      </c>
      <c r="H90" s="666"/>
      <c r="I90" s="89"/>
      <c r="J90" s="582" t="s">
        <v>57</v>
      </c>
      <c r="K90" s="582"/>
      <c r="L90" s="582"/>
      <c r="M90" s="582"/>
      <c r="N90" s="390">
        <f>N94</f>
        <v>0</v>
      </c>
    </row>
    <row r="91" spans="1:15" ht="45" x14ac:dyDescent="0.25">
      <c r="A91" s="84" t="s">
        <v>28</v>
      </c>
      <c r="B91" s="84"/>
      <c r="C91" s="84"/>
      <c r="D91" s="84" t="s">
        <v>29</v>
      </c>
      <c r="E91" s="84"/>
      <c r="F91" s="84"/>
      <c r="G91" s="391" t="s">
        <v>30</v>
      </c>
      <c r="H91" s="84"/>
      <c r="I91" s="391" t="s">
        <v>31</v>
      </c>
      <c r="J91" s="374" t="s">
        <v>32</v>
      </c>
      <c r="K91" s="89"/>
      <c r="L91" s="391" t="s">
        <v>33</v>
      </c>
      <c r="M91" s="391"/>
      <c r="N91" s="380" t="s">
        <v>34</v>
      </c>
    </row>
    <row r="92" spans="1:15" x14ac:dyDescent="0.25">
      <c r="A92" s="187" t="s">
        <v>652</v>
      </c>
      <c r="B92" s="251"/>
      <c r="C92" s="251"/>
      <c r="D92" s="251"/>
      <c r="E92" s="251"/>
      <c r="F92" s="251"/>
      <c r="G92" s="251"/>
      <c r="H92" s="251"/>
      <c r="I92" s="251"/>
      <c r="J92" s="440"/>
      <c r="K92" s="251"/>
      <c r="L92" s="251"/>
      <c r="M92" s="251"/>
      <c r="N92" s="251"/>
      <c r="O92" s="147"/>
    </row>
    <row r="93" spans="1:15" ht="60.75" customHeight="1" thickBot="1" x14ac:dyDescent="0.3">
      <c r="A93" s="540" t="s">
        <v>337</v>
      </c>
      <c r="B93" s="540"/>
      <c r="C93" s="540"/>
      <c r="D93" s="543" t="s">
        <v>338</v>
      </c>
      <c r="E93" s="543"/>
      <c r="F93" s="543"/>
      <c r="G93" s="543"/>
      <c r="I93" s="299"/>
      <c r="J93" s="299"/>
      <c r="K93" s="70"/>
      <c r="L93" s="81"/>
      <c r="M93" s="70"/>
      <c r="N93" s="74" t="s">
        <v>34</v>
      </c>
      <c r="O93" s="36"/>
    </row>
    <row r="94" spans="1:15" ht="48" customHeight="1" thickTop="1" thickBot="1" x14ac:dyDescent="0.3">
      <c r="A94" s="532" t="s">
        <v>654</v>
      </c>
      <c r="B94" s="532"/>
      <c r="C94" s="532"/>
      <c r="D94" s="520"/>
      <c r="E94" s="520"/>
      <c r="F94" s="520"/>
      <c r="G94" s="520"/>
      <c r="I94" s="375" t="s">
        <v>336</v>
      </c>
      <c r="J94" s="299">
        <v>0</v>
      </c>
      <c r="K94" s="70"/>
      <c r="L94" s="81"/>
      <c r="M94" s="70"/>
      <c r="N94" s="83"/>
    </row>
    <row r="95" spans="1:15" ht="50.25" customHeight="1" thickTop="1" x14ac:dyDescent="0.25">
      <c r="D95" s="520"/>
      <c r="E95" s="520"/>
      <c r="F95" s="520"/>
      <c r="G95" s="520"/>
      <c r="I95" s="375" t="s">
        <v>335</v>
      </c>
      <c r="J95" s="299">
        <v>10</v>
      </c>
      <c r="K95" s="70"/>
      <c r="L95" s="81"/>
      <c r="M95" s="70"/>
      <c r="N95" s="70"/>
    </row>
    <row r="96" spans="1:15" ht="20.25" customHeight="1" x14ac:dyDescent="0.25">
      <c r="D96" s="377"/>
      <c r="E96" s="377"/>
      <c r="F96" s="388"/>
      <c r="G96" s="8"/>
      <c r="I96" s="370"/>
      <c r="J96" s="299"/>
      <c r="L96" s="18"/>
    </row>
    <row r="97" spans="1:15" ht="21" customHeight="1" x14ac:dyDescent="0.25">
      <c r="A97" s="188"/>
      <c r="B97" s="188"/>
      <c r="C97" s="188"/>
      <c r="D97" s="216"/>
      <c r="E97" s="216"/>
      <c r="F97" s="214"/>
      <c r="G97" s="217"/>
      <c r="H97" s="188"/>
      <c r="I97" s="218"/>
      <c r="J97" s="267"/>
      <c r="K97" s="188"/>
      <c r="L97" s="188"/>
      <c r="M97" s="188"/>
      <c r="N97" s="188"/>
      <c r="O97" s="188"/>
    </row>
    <row r="98" spans="1:15" ht="16.5" customHeight="1" x14ac:dyDescent="0.25">
      <c r="D98" s="377"/>
      <c r="E98" s="377"/>
      <c r="F98" s="388"/>
      <c r="G98" s="8"/>
      <c r="I98" s="370"/>
      <c r="J98" s="299"/>
      <c r="L98" s="18"/>
    </row>
    <row r="99" spans="1:15" ht="27.75" customHeight="1" x14ac:dyDescent="0.3">
      <c r="A99" s="529" t="s">
        <v>315</v>
      </c>
      <c r="B99" s="529"/>
      <c r="C99" s="529"/>
      <c r="D99" s="545" t="s">
        <v>45</v>
      </c>
      <c r="E99" s="545"/>
      <c r="F99" s="545"/>
      <c r="G99" s="524">
        <f>J103+J114</f>
        <v>20</v>
      </c>
      <c r="H99" s="524"/>
      <c r="I99" s="372"/>
      <c r="J99" s="507" t="s">
        <v>46</v>
      </c>
      <c r="K99" s="507"/>
      <c r="L99" s="507"/>
      <c r="M99" s="507"/>
      <c r="N99" s="376">
        <f>N104+N113</f>
        <v>0</v>
      </c>
    </row>
    <row r="100" spans="1:15" ht="42.75" customHeight="1" x14ac:dyDescent="0.25">
      <c r="A100" t="s">
        <v>28</v>
      </c>
      <c r="D100" t="s">
        <v>29</v>
      </c>
      <c r="G100" s="370" t="s">
        <v>30</v>
      </c>
      <c r="I100" s="370" t="s">
        <v>31</v>
      </c>
      <c r="J100" s="375" t="s">
        <v>32</v>
      </c>
      <c r="K100" s="372"/>
      <c r="L100" s="370" t="s">
        <v>33</v>
      </c>
      <c r="M100" s="370"/>
      <c r="N100" s="377" t="s">
        <v>34</v>
      </c>
    </row>
    <row r="101" spans="1:15" ht="20.25" customHeight="1" x14ac:dyDescent="0.25">
      <c r="A101" s="143" t="s">
        <v>655</v>
      </c>
      <c r="B101" s="144"/>
      <c r="C101" s="144"/>
      <c r="D101" s="144"/>
      <c r="E101" s="144"/>
      <c r="F101" s="144"/>
      <c r="G101" s="144"/>
      <c r="H101" s="144"/>
      <c r="I101" s="144"/>
      <c r="J101" s="257"/>
      <c r="K101" s="144"/>
      <c r="L101" s="144"/>
      <c r="M101" s="144"/>
      <c r="N101" s="144"/>
      <c r="O101" s="147"/>
    </row>
    <row r="102" spans="1:15" ht="20.25" customHeight="1" x14ac:dyDescent="0.25">
      <c r="A102" s="36"/>
      <c r="B102" s="36"/>
      <c r="C102" s="36"/>
      <c r="D102" s="36"/>
      <c r="E102" s="36"/>
      <c r="F102" s="36"/>
      <c r="G102" s="36"/>
      <c r="H102" s="36"/>
      <c r="K102" s="36"/>
      <c r="L102" s="36"/>
      <c r="M102" s="36"/>
      <c r="N102" s="36"/>
      <c r="O102" s="36"/>
    </row>
    <row r="103" spans="1:15" ht="45.75" customHeight="1" thickBot="1" x14ac:dyDescent="0.3">
      <c r="A103" s="508" t="s">
        <v>632</v>
      </c>
      <c r="B103" s="508"/>
      <c r="C103" s="508"/>
      <c r="D103" s="720" t="s">
        <v>633</v>
      </c>
      <c r="E103" s="720"/>
      <c r="F103" s="370"/>
      <c r="G103" s="8"/>
      <c r="H103" s="8"/>
      <c r="I103" s="432" t="s">
        <v>628</v>
      </c>
      <c r="J103" s="463">
        <v>10</v>
      </c>
    </row>
    <row r="104" spans="1:15" ht="13.5" customHeight="1" x14ac:dyDescent="0.25">
      <c r="A104" s="508"/>
      <c r="B104" s="508"/>
      <c r="C104" s="508"/>
      <c r="D104" s="720"/>
      <c r="E104" s="720"/>
      <c r="H104" s="8"/>
      <c r="I104" s="432"/>
      <c r="J104" s="260"/>
      <c r="L104" s="26"/>
      <c r="N104" s="525"/>
    </row>
    <row r="105" spans="1:15" ht="21.75" customHeight="1" thickBot="1" x14ac:dyDescent="0.3">
      <c r="A105" s="508"/>
      <c r="B105" s="508"/>
      <c r="C105" s="508"/>
      <c r="D105" s="720"/>
      <c r="E105" s="720"/>
      <c r="H105" s="8"/>
      <c r="I105" s="520" t="s">
        <v>629</v>
      </c>
      <c r="L105" s="26"/>
      <c r="N105" s="527"/>
    </row>
    <row r="106" spans="1:15" ht="12.75" customHeight="1" x14ac:dyDescent="0.25">
      <c r="A106" s="508"/>
      <c r="B106" s="508"/>
      <c r="C106" s="508"/>
      <c r="D106" s="720"/>
      <c r="E106" s="720"/>
      <c r="H106" s="8"/>
      <c r="I106" s="520"/>
      <c r="J106" s="299"/>
      <c r="L106" s="26"/>
    </row>
    <row r="107" spans="1:15" ht="15.75" customHeight="1" x14ac:dyDescent="0.25">
      <c r="A107" s="508"/>
      <c r="B107" s="508"/>
      <c r="C107" s="508"/>
      <c r="D107" s="720"/>
      <c r="E107" s="720"/>
      <c r="I107" s="520"/>
      <c r="J107" s="260">
        <v>0</v>
      </c>
      <c r="L107" s="26"/>
    </row>
    <row r="108" spans="1:15" ht="18.75" customHeight="1" x14ac:dyDescent="0.25">
      <c r="I108" s="520"/>
      <c r="L108" s="26"/>
    </row>
    <row r="109" spans="1:15" x14ac:dyDescent="0.25">
      <c r="F109" s="77"/>
      <c r="G109" s="8"/>
      <c r="J109" s="299"/>
    </row>
    <row r="110" spans="1:15" s="18" customFormat="1" x14ac:dyDescent="0.25">
      <c r="A110" s="143" t="s">
        <v>656</v>
      </c>
      <c r="B110" s="144"/>
      <c r="C110" s="144"/>
      <c r="D110" s="144"/>
      <c r="E110" s="144"/>
      <c r="F110" s="144"/>
      <c r="G110" s="144"/>
      <c r="H110" s="144"/>
      <c r="I110" s="257"/>
      <c r="J110" s="257"/>
      <c r="K110" s="144"/>
      <c r="L110" s="144"/>
      <c r="M110" s="144"/>
      <c r="N110" s="144"/>
      <c r="O110" s="147"/>
    </row>
    <row r="111" spans="1:15" ht="18" customHeight="1" x14ac:dyDescent="0.25">
      <c r="A111" s="379"/>
      <c r="B111" s="379"/>
      <c r="C111" s="379"/>
      <c r="I111" s="375"/>
      <c r="J111" s="299"/>
    </row>
    <row r="112" spans="1:15" ht="29.25" customHeight="1" thickBot="1" x14ac:dyDescent="0.3">
      <c r="A112" s="508" t="s">
        <v>441</v>
      </c>
      <c r="B112" s="508"/>
      <c r="C112" s="508"/>
      <c r="D112" s="508"/>
      <c r="E112" s="508"/>
      <c r="F112" s="670" t="s">
        <v>539</v>
      </c>
      <c r="G112" s="513" t="s">
        <v>446</v>
      </c>
      <c r="H112" s="513"/>
      <c r="I112" s="513"/>
      <c r="J112" s="299">
        <v>0</v>
      </c>
      <c r="K112" s="299"/>
      <c r="L112" s="26"/>
      <c r="M112" s="84"/>
      <c r="N112" s="380" t="s">
        <v>34</v>
      </c>
      <c r="O112" s="84"/>
    </row>
    <row r="113" spans="1:15" ht="29.25" customHeight="1" thickTop="1" thickBot="1" x14ac:dyDescent="0.3">
      <c r="A113" s="508"/>
      <c r="B113" s="508"/>
      <c r="C113" s="508"/>
      <c r="D113" s="508"/>
      <c r="E113" s="508"/>
      <c r="F113" s="670"/>
      <c r="G113" s="513" t="s">
        <v>444</v>
      </c>
      <c r="H113" s="513"/>
      <c r="I113" s="513"/>
      <c r="J113" s="299">
        <v>5</v>
      </c>
      <c r="K113" s="299"/>
      <c r="L113" s="26"/>
      <c r="M113" s="84"/>
      <c r="N113" s="87"/>
      <c r="O113" s="84"/>
    </row>
    <row r="114" spans="1:15" ht="31.5" customHeight="1" thickTop="1" x14ac:dyDescent="0.25">
      <c r="A114" s="374"/>
      <c r="B114" s="374"/>
      <c r="C114" s="374"/>
      <c r="D114" s="374"/>
      <c r="E114" s="374"/>
      <c r="G114" s="513" t="s">
        <v>445</v>
      </c>
      <c r="H114" s="513"/>
      <c r="I114" s="513"/>
      <c r="J114" s="299">
        <v>10</v>
      </c>
      <c r="K114" s="299"/>
      <c r="L114" s="26"/>
      <c r="M114" s="84"/>
      <c r="N114" s="84"/>
      <c r="O114" s="84"/>
    </row>
    <row r="115" spans="1:15" x14ac:dyDescent="0.25">
      <c r="A115" s="84"/>
      <c r="B115" s="84"/>
      <c r="C115" s="84"/>
      <c r="D115" s="84"/>
      <c r="E115" s="84"/>
      <c r="F115" s="84"/>
      <c r="G115" s="84"/>
      <c r="H115" s="84"/>
      <c r="I115" s="84"/>
      <c r="J115" s="260"/>
      <c r="K115" s="84"/>
      <c r="L115" s="84"/>
      <c r="M115" s="84"/>
    </row>
    <row r="116" spans="1:15" x14ac:dyDescent="0.25">
      <c r="A116" s="211"/>
      <c r="B116" s="211"/>
      <c r="C116" s="211"/>
      <c r="D116" s="211"/>
      <c r="E116" s="211"/>
      <c r="F116" s="211"/>
      <c r="G116" s="211"/>
      <c r="H116" s="211"/>
      <c r="I116" s="211"/>
      <c r="J116" s="264"/>
      <c r="K116" s="211"/>
      <c r="L116" s="211"/>
      <c r="M116" s="211"/>
      <c r="N116" s="188"/>
      <c r="O116" s="188"/>
    </row>
    <row r="117" spans="1:15" ht="18.75" x14ac:dyDescent="0.3">
      <c r="A117" s="665" t="s">
        <v>578</v>
      </c>
      <c r="B117" s="665"/>
      <c r="C117" s="665"/>
      <c r="D117" s="665"/>
      <c r="E117" s="665"/>
      <c r="F117" s="665"/>
      <c r="G117" s="665"/>
      <c r="H117" s="665"/>
      <c r="I117" s="665"/>
      <c r="J117" s="665"/>
      <c r="K117" s="665"/>
      <c r="L117" s="665"/>
      <c r="M117" s="665"/>
      <c r="N117" s="665"/>
      <c r="O117" s="665"/>
    </row>
    <row r="118" spans="1:15" ht="39" customHeight="1" x14ac:dyDescent="0.25">
      <c r="A118" s="658"/>
      <c r="B118" s="659"/>
      <c r="C118" s="659"/>
      <c r="D118" s="659"/>
      <c r="E118" s="660" t="s">
        <v>580</v>
      </c>
      <c r="F118" s="661"/>
      <c r="G118" s="666">
        <f>J122+J128+J135</f>
        <v>30</v>
      </c>
      <c r="H118" s="666"/>
      <c r="I118" s="89"/>
      <c r="J118" s="660" t="s">
        <v>579</v>
      </c>
      <c r="K118" s="660"/>
      <c r="L118" s="660"/>
      <c r="M118" s="660"/>
      <c r="N118" s="376">
        <f>N122+N128+N134</f>
        <v>0</v>
      </c>
    </row>
    <row r="119" spans="1:15" ht="48" customHeight="1" x14ac:dyDescent="0.25">
      <c r="A119" s="84" t="s">
        <v>28</v>
      </c>
      <c r="B119" s="84"/>
      <c r="C119" s="84"/>
      <c r="D119" s="84" t="s">
        <v>29</v>
      </c>
      <c r="E119" s="84"/>
      <c r="F119" s="84"/>
      <c r="G119" s="391" t="s">
        <v>30</v>
      </c>
      <c r="H119" s="84"/>
      <c r="I119" s="391" t="s">
        <v>31</v>
      </c>
      <c r="J119" s="374" t="s">
        <v>32</v>
      </c>
      <c r="K119" s="89"/>
      <c r="L119" s="391" t="s">
        <v>33</v>
      </c>
      <c r="M119" s="391"/>
      <c r="N119" s="377" t="s">
        <v>34</v>
      </c>
    </row>
    <row r="120" spans="1:15" ht="25.5" customHeight="1" x14ac:dyDescent="0.25">
      <c r="A120" s="149" t="s">
        <v>657</v>
      </c>
      <c r="B120" s="150"/>
      <c r="C120" s="150"/>
      <c r="D120" s="151"/>
      <c r="E120" s="151"/>
      <c r="F120" s="151"/>
      <c r="G120" s="151"/>
      <c r="H120" s="151"/>
      <c r="I120" s="151"/>
      <c r="J120" s="265"/>
      <c r="K120" s="151"/>
      <c r="L120" s="151"/>
      <c r="M120" s="151"/>
      <c r="N120" s="144"/>
      <c r="O120" s="147"/>
    </row>
    <row r="121" spans="1:15" s="370" customFormat="1" ht="15.75" thickBot="1" x14ac:dyDescent="0.3">
      <c r="A121" s="101"/>
      <c r="B121" s="101"/>
      <c r="C121" s="101"/>
      <c r="D121" s="91"/>
      <c r="E121" s="91"/>
      <c r="F121" s="91"/>
      <c r="G121" s="91"/>
      <c r="H121" s="91"/>
      <c r="I121" s="91"/>
      <c r="J121" s="266"/>
      <c r="K121" s="91"/>
      <c r="L121" s="91"/>
      <c r="M121" s="91"/>
      <c r="N121" s="18"/>
      <c r="O121" s="18"/>
    </row>
    <row r="122" spans="1:15" ht="46.5" customHeight="1" thickTop="1" thickBot="1" x14ac:dyDescent="0.3">
      <c r="A122" s="508" t="s">
        <v>156</v>
      </c>
      <c r="B122" s="508"/>
      <c r="C122" s="508"/>
      <c r="D122" s="417" t="s">
        <v>157</v>
      </c>
      <c r="E122" s="84"/>
      <c r="F122" s="84"/>
      <c r="G122" s="636" t="s">
        <v>544</v>
      </c>
      <c r="H122" s="636"/>
      <c r="I122" s="636"/>
      <c r="J122" s="260">
        <v>10</v>
      </c>
      <c r="L122" s="102"/>
      <c r="M122" s="84"/>
      <c r="N122" s="6"/>
    </row>
    <row r="123" spans="1:15" ht="25.5" customHeight="1" thickTop="1" x14ac:dyDescent="0.25">
      <c r="A123" s="508"/>
      <c r="B123" s="508"/>
      <c r="C123" s="508"/>
      <c r="F123" s="370"/>
      <c r="J123" s="463"/>
      <c r="L123" s="26"/>
    </row>
    <row r="124" spans="1:15" ht="37.5" customHeight="1" x14ac:dyDescent="0.25">
      <c r="F124" s="370"/>
      <c r="G124" s="575" t="s">
        <v>233</v>
      </c>
      <c r="H124" s="575"/>
      <c r="I124" s="575"/>
      <c r="J124" s="463">
        <v>0</v>
      </c>
      <c r="L124" s="26"/>
    </row>
    <row r="125" spans="1:15" x14ac:dyDescent="0.25">
      <c r="A125" s="370"/>
      <c r="B125" s="370"/>
      <c r="C125" s="370"/>
      <c r="D125" s="370"/>
      <c r="E125" s="370"/>
      <c r="F125" s="370"/>
      <c r="G125" s="370"/>
      <c r="H125" s="370"/>
      <c r="I125" s="370"/>
      <c r="J125" s="375"/>
      <c r="K125" s="370"/>
      <c r="L125" s="370"/>
      <c r="M125" s="370"/>
      <c r="N125" s="370"/>
      <c r="O125" s="370"/>
    </row>
    <row r="126" spans="1:15" x14ac:dyDescent="0.25">
      <c r="A126" s="152" t="s">
        <v>658</v>
      </c>
      <c r="B126" s="153"/>
      <c r="C126" s="153"/>
      <c r="D126" s="144"/>
      <c r="E126" s="144"/>
      <c r="F126" s="144"/>
      <c r="G126" s="144"/>
      <c r="H126" s="144"/>
      <c r="I126" s="144"/>
      <c r="J126" s="257"/>
      <c r="K126" s="144"/>
      <c r="L126" s="144"/>
      <c r="M126" s="144"/>
      <c r="N126" s="144"/>
      <c r="O126" s="147"/>
    </row>
    <row r="127" spans="1:15" ht="14.25" customHeight="1" thickBot="1" x14ac:dyDescent="0.3">
      <c r="A127" s="21"/>
      <c r="B127" s="21"/>
      <c r="C127" s="21"/>
      <c r="D127" s="18"/>
      <c r="E127" s="18"/>
      <c r="F127" s="18"/>
      <c r="G127" s="18"/>
      <c r="H127" s="18"/>
      <c r="I127" s="18"/>
      <c r="J127" s="259"/>
      <c r="K127" s="18"/>
      <c r="L127" s="18"/>
      <c r="M127" s="18"/>
      <c r="N127" s="18"/>
      <c r="O127" s="18"/>
    </row>
    <row r="128" spans="1:15" ht="41.25" customHeight="1" thickTop="1" thickBot="1" x14ac:dyDescent="0.3">
      <c r="A128" s="575" t="s">
        <v>594</v>
      </c>
      <c r="B128" s="575"/>
      <c r="C128" s="575"/>
      <c r="D128" s="575"/>
      <c r="E128" s="575"/>
      <c r="F128" s="370"/>
      <c r="G128" s="8"/>
      <c r="H128" s="536" t="s">
        <v>290</v>
      </c>
      <c r="I128" s="536"/>
      <c r="J128" s="260">
        <v>10</v>
      </c>
      <c r="L128" s="32"/>
      <c r="N128" s="6"/>
    </row>
    <row r="129" spans="1:15" ht="46.5" customHeight="1" thickTop="1" x14ac:dyDescent="0.25">
      <c r="A129" s="575"/>
      <c r="B129" s="575"/>
      <c r="C129" s="575"/>
      <c r="D129" s="575"/>
      <c r="E129" s="575"/>
      <c r="F129" s="370"/>
      <c r="G129" s="8"/>
      <c r="H129" s="602" t="s">
        <v>285</v>
      </c>
      <c r="I129" s="602"/>
      <c r="J129" s="260">
        <v>5</v>
      </c>
      <c r="L129" s="26"/>
    </row>
    <row r="130" spans="1:15" ht="14.25" customHeight="1" x14ac:dyDescent="0.25">
      <c r="H130" s="384"/>
      <c r="I130" s="384"/>
      <c r="J130" s="260"/>
    </row>
    <row r="131" spans="1:15" ht="12.75" customHeight="1" x14ac:dyDescent="0.25">
      <c r="I131" s="299"/>
      <c r="J131" s="299"/>
    </row>
    <row r="132" spans="1:15" x14ac:dyDescent="0.25">
      <c r="A132" s="143" t="s">
        <v>659</v>
      </c>
      <c r="B132" s="144"/>
      <c r="C132" s="144"/>
      <c r="D132" s="144"/>
      <c r="E132" s="144"/>
      <c r="F132" s="144"/>
      <c r="G132" s="144"/>
      <c r="H132" s="144"/>
      <c r="I132" s="144"/>
      <c r="J132" s="257"/>
      <c r="K132" s="144"/>
      <c r="L132" s="144"/>
      <c r="M132" s="144"/>
      <c r="N132" s="144"/>
      <c r="O132" s="147"/>
    </row>
    <row r="133" spans="1:15" ht="15.75" thickBot="1" x14ac:dyDescent="0.3">
      <c r="A133" s="36"/>
      <c r="B133" s="36"/>
      <c r="C133" s="36"/>
      <c r="D133" s="36"/>
      <c r="E133" s="36"/>
      <c r="F133" s="36"/>
      <c r="G133" s="36"/>
      <c r="H133" s="36"/>
      <c r="I133" s="36"/>
      <c r="J133" s="258"/>
      <c r="K133" s="36"/>
      <c r="L133" s="36"/>
      <c r="M133" s="36"/>
      <c r="N133" s="36"/>
      <c r="O133" s="36"/>
    </row>
    <row r="134" spans="1:15" ht="32.25" customHeight="1" thickTop="1" thickBot="1" x14ac:dyDescent="0.3">
      <c r="A134" s="569" t="s">
        <v>577</v>
      </c>
      <c r="B134" s="569"/>
      <c r="C134" s="569"/>
      <c r="D134" s="694" t="s">
        <v>543</v>
      </c>
      <c r="E134" s="695"/>
      <c r="F134" s="700">
        <v>0</v>
      </c>
      <c r="G134" s="701"/>
      <c r="H134" s="18"/>
      <c r="I134" s="381" t="s">
        <v>575</v>
      </c>
      <c r="J134" s="259">
        <v>0</v>
      </c>
      <c r="K134" s="18"/>
      <c r="M134" s="18"/>
      <c r="N134" s="46"/>
      <c r="O134" s="18"/>
    </row>
    <row r="135" spans="1:15" ht="20.25" customHeight="1" thickTop="1" x14ac:dyDescent="0.25">
      <c r="A135" s="569"/>
      <c r="B135" s="569"/>
      <c r="C135" s="569"/>
      <c r="D135" s="702" t="s">
        <v>574</v>
      </c>
      <c r="E135" s="703"/>
      <c r="F135" s="706">
        <v>0</v>
      </c>
      <c r="G135" s="707"/>
      <c r="H135" s="36"/>
      <c r="I135" s="710" t="s">
        <v>576</v>
      </c>
      <c r="J135" s="657">
        <v>10</v>
      </c>
      <c r="K135" s="8"/>
      <c r="L135" s="8"/>
      <c r="M135" s="8"/>
      <c r="N135" s="8"/>
    </row>
    <row r="136" spans="1:15" x14ac:dyDescent="0.25">
      <c r="A136" s="569"/>
      <c r="B136" s="569"/>
      <c r="C136" s="569"/>
      <c r="D136" s="704"/>
      <c r="E136" s="705"/>
      <c r="F136" s="708"/>
      <c r="G136" s="709"/>
      <c r="H136" s="36"/>
      <c r="I136" s="710"/>
      <c r="J136" s="657"/>
      <c r="K136" s="8"/>
      <c r="L136" s="43"/>
      <c r="M136" s="8"/>
      <c r="N136" s="8"/>
    </row>
    <row r="137" spans="1:15" ht="21" customHeight="1" x14ac:dyDescent="0.25">
      <c r="A137" s="569"/>
      <c r="B137" s="569"/>
      <c r="C137" s="569"/>
      <c r="D137" s="699"/>
      <c r="E137" s="699"/>
      <c r="F137" s="36"/>
      <c r="G137" s="36"/>
      <c r="H137" s="36"/>
      <c r="I137" s="710"/>
      <c r="J137" s="657"/>
      <c r="K137" s="8"/>
      <c r="L137" s="8"/>
      <c r="M137" s="8"/>
      <c r="N137" s="8"/>
    </row>
    <row r="138" spans="1:15" ht="21" customHeight="1" x14ac:dyDescent="0.25">
      <c r="A138" s="381"/>
      <c r="B138" s="381"/>
      <c r="C138" s="381"/>
      <c r="D138" s="383"/>
      <c r="E138" s="383"/>
      <c r="F138" s="36"/>
      <c r="G138" s="36"/>
      <c r="H138" s="36"/>
      <c r="I138" s="317"/>
      <c r="J138" s="439"/>
      <c r="K138" s="8"/>
      <c r="L138" s="8"/>
      <c r="M138" s="8"/>
      <c r="N138" s="8"/>
    </row>
    <row r="139" spans="1:15" ht="21" customHeight="1" x14ac:dyDescent="0.25">
      <c r="A139" s="455"/>
      <c r="B139" s="455"/>
      <c r="C139" s="455"/>
      <c r="D139" s="456"/>
      <c r="E139" s="456"/>
      <c r="F139" s="457"/>
      <c r="G139" s="457"/>
      <c r="H139" s="457"/>
      <c r="I139" s="458"/>
      <c r="J139" s="459"/>
      <c r="K139" s="457"/>
      <c r="L139" s="457"/>
      <c r="M139" s="457"/>
      <c r="N139" s="457"/>
      <c r="O139" s="239"/>
    </row>
    <row r="140" spans="1:15" ht="23.25" customHeight="1" x14ac:dyDescent="0.3">
      <c r="A140" s="555" t="s">
        <v>591</v>
      </c>
      <c r="B140" s="555"/>
      <c r="C140" s="555"/>
      <c r="D140" s="555"/>
      <c r="E140" s="555"/>
      <c r="F140" s="555"/>
      <c r="G140" s="555"/>
      <c r="H140" s="555"/>
      <c r="I140" s="555"/>
      <c r="J140" s="555"/>
      <c r="K140" s="555"/>
      <c r="L140" s="555"/>
      <c r="M140" s="555"/>
      <c r="N140" s="555"/>
      <c r="O140" s="555"/>
    </row>
    <row r="141" spans="1:15" x14ac:dyDescent="0.25">
      <c r="D141" s="368"/>
      <c r="E141" s="389"/>
      <c r="F141" s="8"/>
      <c r="G141" s="8"/>
      <c r="H141" s="8"/>
      <c r="I141" s="8"/>
      <c r="J141" s="439"/>
      <c r="K141" s="8"/>
      <c r="L141" s="8"/>
      <c r="M141" s="8"/>
      <c r="N141" s="8"/>
    </row>
    <row r="142" spans="1:15" ht="15.75" thickBot="1" x14ac:dyDescent="0.3">
      <c r="A142" s="347" t="s">
        <v>540</v>
      </c>
      <c r="B142" s="348"/>
      <c r="C142" s="348"/>
      <c r="D142" s="348"/>
      <c r="E142" s="348"/>
      <c r="F142" s="348"/>
      <c r="G142" s="348"/>
      <c r="H142" s="348"/>
      <c r="I142" s="348"/>
      <c r="J142" s="349"/>
      <c r="K142" s="348"/>
      <c r="L142" s="348"/>
      <c r="M142" s="348"/>
      <c r="N142" s="421"/>
      <c r="O142" s="350"/>
    </row>
    <row r="143" spans="1:15" ht="41.25" customHeight="1" thickBot="1" x14ac:dyDescent="0.3">
      <c r="A143" s="514" t="s">
        <v>54</v>
      </c>
      <c r="B143" s="515"/>
      <c r="C143" s="516"/>
      <c r="D143" s="691" t="s">
        <v>438</v>
      </c>
      <c r="E143" s="356"/>
      <c r="F143" s="533" t="s">
        <v>435</v>
      </c>
      <c r="G143" s="534"/>
      <c r="H143" s="534"/>
      <c r="I143" s="535"/>
      <c r="J143" s="425">
        <v>5</v>
      </c>
      <c r="K143" s="356"/>
      <c r="L143" s="360"/>
      <c r="M143" s="356"/>
      <c r="N143" s="422"/>
    </row>
    <row r="144" spans="1:15" ht="38.25" customHeight="1" x14ac:dyDescent="0.25">
      <c r="A144" s="517"/>
      <c r="B144" s="518"/>
      <c r="C144" s="519"/>
      <c r="D144" s="692"/>
      <c r="E144" s="356"/>
      <c r="F144" s="533" t="s">
        <v>434</v>
      </c>
      <c r="G144" s="534"/>
      <c r="H144" s="534"/>
      <c r="I144" s="535"/>
      <c r="J144" s="425">
        <v>0</v>
      </c>
      <c r="K144" s="356"/>
      <c r="L144" s="360"/>
      <c r="M144" s="419"/>
      <c r="N144" s="420"/>
      <c r="O144" s="8"/>
    </row>
    <row r="145" spans="1:15" x14ac:dyDescent="0.25">
      <c r="A145" s="423"/>
      <c r="B145" s="423"/>
      <c r="C145" s="423"/>
      <c r="D145" s="423"/>
      <c r="E145" s="419"/>
      <c r="F145" s="419"/>
      <c r="G145" s="419"/>
      <c r="H145" s="419"/>
      <c r="I145" s="424"/>
      <c r="J145" s="424"/>
      <c r="K145" s="419"/>
      <c r="L145" s="360"/>
      <c r="M145" s="419"/>
      <c r="N145" s="420"/>
      <c r="O145" s="36"/>
    </row>
    <row r="146" spans="1:15" ht="14.25" customHeight="1" x14ac:dyDescent="0.25"/>
    <row r="149" spans="1:15" ht="19.5" customHeight="1" x14ac:dyDescent="0.25"/>
    <row r="150" spans="1:15" ht="14.25" customHeight="1" x14ac:dyDescent="0.25">
      <c r="F150" s="8"/>
    </row>
    <row r="151" spans="1:15" x14ac:dyDescent="0.25">
      <c r="F151" s="8"/>
      <c r="G151" s="8"/>
      <c r="H151" s="8"/>
      <c r="I151" s="8"/>
      <c r="J151" s="8"/>
      <c r="K151" s="8"/>
      <c r="L151" s="8"/>
      <c r="M151" s="8"/>
      <c r="N151" s="8"/>
    </row>
  </sheetData>
  <mergeCells count="90">
    <mergeCell ref="A1:O2"/>
    <mergeCell ref="A3:I3"/>
    <mergeCell ref="K3:O3"/>
    <mergeCell ref="A4:C4"/>
    <mergeCell ref="D4:G4"/>
    <mergeCell ref="A7:C7"/>
    <mergeCell ref="D7:F7"/>
    <mergeCell ref="I105:I108"/>
    <mergeCell ref="D103:E107"/>
    <mergeCell ref="N104:N105"/>
    <mergeCell ref="I52:I53"/>
    <mergeCell ref="I58:I59"/>
    <mergeCell ref="I55:I56"/>
    <mergeCell ref="A52:C54"/>
    <mergeCell ref="A27:D30"/>
    <mergeCell ref="N15:O15"/>
    <mergeCell ref="A16:F16"/>
    <mergeCell ref="A21:G22"/>
    <mergeCell ref="I7:L7"/>
    <mergeCell ref="A8:C8"/>
    <mergeCell ref="D8:F8"/>
    <mergeCell ref="I8:L8"/>
    <mergeCell ref="I14:N14"/>
    <mergeCell ref="A33:O33"/>
    <mergeCell ref="A34:C34"/>
    <mergeCell ref="D34:F34"/>
    <mergeCell ref="K34:M34"/>
    <mergeCell ref="A38:C41"/>
    <mergeCell ref="D38:D40"/>
    <mergeCell ref="N38:N39"/>
    <mergeCell ref="A25:O25"/>
    <mergeCell ref="A63:C66"/>
    <mergeCell ref="D63:D64"/>
    <mergeCell ref="N63:N64"/>
    <mergeCell ref="A69:O69"/>
    <mergeCell ref="A70:C70"/>
    <mergeCell ref="D70:F70"/>
    <mergeCell ref="K70:M70"/>
    <mergeCell ref="A45:C48"/>
    <mergeCell ref="D45:D48"/>
    <mergeCell ref="A50:D50"/>
    <mergeCell ref="D52:E52"/>
    <mergeCell ref="A74:C75"/>
    <mergeCell ref="D74:D75"/>
    <mergeCell ref="A79:C81"/>
    <mergeCell ref="D79:D81"/>
    <mergeCell ref="A93:C93"/>
    <mergeCell ref="D93:G95"/>
    <mergeCell ref="A94:C94"/>
    <mergeCell ref="A85:C86"/>
    <mergeCell ref="D85:E86"/>
    <mergeCell ref="A89:O89"/>
    <mergeCell ref="A90:C90"/>
    <mergeCell ref="D90:F90"/>
    <mergeCell ref="G90:H90"/>
    <mergeCell ref="J90:M90"/>
    <mergeCell ref="G124:I124"/>
    <mergeCell ref="A112:E113"/>
    <mergeCell ref="F112:F113"/>
    <mergeCell ref="G112:I112"/>
    <mergeCell ref="G113:I113"/>
    <mergeCell ref="J99:M99"/>
    <mergeCell ref="A103:C107"/>
    <mergeCell ref="G114:I114"/>
    <mergeCell ref="A117:O117"/>
    <mergeCell ref="A128:E129"/>
    <mergeCell ref="H128:I128"/>
    <mergeCell ref="H129:I129"/>
    <mergeCell ref="A118:D118"/>
    <mergeCell ref="E118:F118"/>
    <mergeCell ref="G118:H118"/>
    <mergeCell ref="J118:M118"/>
    <mergeCell ref="A122:C123"/>
    <mergeCell ref="A99:C99"/>
    <mergeCell ref="D99:F99"/>
    <mergeCell ref="G99:H99"/>
    <mergeCell ref="G122:I122"/>
    <mergeCell ref="A134:C137"/>
    <mergeCell ref="D134:E134"/>
    <mergeCell ref="A140:O140"/>
    <mergeCell ref="A143:C144"/>
    <mergeCell ref="D143:D144"/>
    <mergeCell ref="F143:I143"/>
    <mergeCell ref="F144:I144"/>
    <mergeCell ref="F134:G134"/>
    <mergeCell ref="D135:E136"/>
    <mergeCell ref="F135:G136"/>
    <mergeCell ref="I135:I137"/>
    <mergeCell ref="J135:J137"/>
    <mergeCell ref="D137:E137"/>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23"/>
  <sheetViews>
    <sheetView topLeftCell="A7" workbookViewId="0">
      <selection activeCell="C18" sqref="C18"/>
    </sheetView>
  </sheetViews>
  <sheetFormatPr defaultRowHeight="15" x14ac:dyDescent="0.25"/>
  <cols>
    <col min="1" max="1" width="4.140625" customWidth="1"/>
    <col min="8" max="8" width="9.5703125" bestFit="1" customWidth="1"/>
  </cols>
  <sheetData>
    <row r="1" spans="2:14" x14ac:dyDescent="0.25">
      <c r="B1" s="473"/>
      <c r="C1" s="473"/>
      <c r="D1" s="473"/>
      <c r="E1" s="473"/>
      <c r="G1" s="49" t="s">
        <v>0</v>
      </c>
      <c r="H1" s="49"/>
      <c r="I1" s="49"/>
      <c r="J1" s="49"/>
      <c r="K1" s="49"/>
    </row>
    <row r="2" spans="2:14" x14ac:dyDescent="0.25">
      <c r="B2" s="473"/>
      <c r="C2" s="473"/>
      <c r="D2" s="473"/>
      <c r="E2" s="473"/>
      <c r="G2" s="49" t="s">
        <v>317</v>
      </c>
      <c r="H2" s="49"/>
      <c r="I2" s="49"/>
      <c r="J2" s="49"/>
      <c r="K2" s="49"/>
    </row>
    <row r="3" spans="2:14" x14ac:dyDescent="0.25">
      <c r="B3" s="473"/>
      <c r="C3" s="473"/>
      <c r="D3" s="473"/>
      <c r="E3" s="473"/>
      <c r="G3" s="49" t="s">
        <v>161</v>
      </c>
      <c r="H3" s="49"/>
      <c r="I3" s="49"/>
      <c r="J3" s="49"/>
      <c r="K3" s="49"/>
    </row>
    <row r="4" spans="2:14" x14ac:dyDescent="0.25">
      <c r="B4" s="473"/>
      <c r="C4" s="473"/>
      <c r="D4" s="473"/>
      <c r="E4" s="473"/>
    </row>
    <row r="5" spans="2:14" ht="14.45" customHeight="1" x14ac:dyDescent="0.25">
      <c r="B5" s="473"/>
      <c r="C5" s="473"/>
      <c r="D5" s="473"/>
      <c r="E5" s="473"/>
      <c r="G5" s="528" t="s">
        <v>318</v>
      </c>
      <c r="H5" s="528"/>
      <c r="I5" s="528"/>
      <c r="J5" s="528"/>
      <c r="K5" s="528"/>
      <c r="L5" s="528"/>
      <c r="M5" s="528"/>
      <c r="N5" s="528"/>
    </row>
    <row r="6" spans="2:14" x14ac:dyDescent="0.25">
      <c r="B6" s="473"/>
      <c r="C6" s="473"/>
      <c r="D6" s="473"/>
      <c r="E6" s="473"/>
      <c r="G6" s="528"/>
      <c r="H6" s="528"/>
      <c r="I6" s="528"/>
      <c r="J6" s="528"/>
      <c r="K6" s="528"/>
      <c r="L6" s="528"/>
      <c r="M6" s="528"/>
      <c r="N6" s="528"/>
    </row>
    <row r="7" spans="2:14" x14ac:dyDescent="0.25">
      <c r="B7" s="473"/>
      <c r="C7" s="473"/>
      <c r="D7" s="473"/>
      <c r="E7" s="473"/>
      <c r="G7" s="528"/>
      <c r="H7" s="528"/>
      <c r="I7" s="528"/>
      <c r="J7" s="528"/>
      <c r="K7" s="528"/>
      <c r="L7" s="528"/>
      <c r="M7" s="528"/>
      <c r="N7" s="528"/>
    </row>
    <row r="8" spans="2:14" ht="15.75" thickBot="1" x14ac:dyDescent="0.3">
      <c r="B8" s="117"/>
    </row>
    <row r="9" spans="2:14" ht="15.75" thickBot="1" x14ac:dyDescent="0.3">
      <c r="B9" s="4"/>
      <c r="C9" t="s">
        <v>162</v>
      </c>
    </row>
    <row r="10" spans="2:14" ht="15.75" thickBot="1" x14ac:dyDescent="0.3">
      <c r="B10" s="4"/>
      <c r="C10" t="s">
        <v>163</v>
      </c>
    </row>
    <row r="11" spans="2:14" ht="15.75" thickBot="1" x14ac:dyDescent="0.3">
      <c r="B11" s="4"/>
      <c r="C11" t="s">
        <v>164</v>
      </c>
    </row>
    <row r="12" spans="2:14" ht="15.75" thickBot="1" x14ac:dyDescent="0.3">
      <c r="B12" s="4"/>
      <c r="C12" t="s">
        <v>165</v>
      </c>
    </row>
    <row r="13" spans="2:14" ht="15.75" thickBot="1" x14ac:dyDescent="0.3">
      <c r="B13" s="4"/>
      <c r="C13" t="s">
        <v>166</v>
      </c>
    </row>
    <row r="14" spans="2:14" ht="15.75" thickBot="1" x14ac:dyDescent="0.3">
      <c r="B14" s="4"/>
      <c r="C14" t="s">
        <v>167</v>
      </c>
    </row>
    <row r="15" spans="2:14" ht="15.75" thickBot="1" x14ac:dyDescent="0.3">
      <c r="B15" s="4"/>
      <c r="C15" t="s">
        <v>168</v>
      </c>
    </row>
    <row r="16" spans="2:14" ht="15.75" thickBot="1" x14ac:dyDescent="0.3">
      <c r="B16" s="4"/>
      <c r="C16" t="s">
        <v>169</v>
      </c>
    </row>
    <row r="17" spans="2:8" ht="15.75" thickBot="1" x14ac:dyDescent="0.3">
      <c r="B17" s="4"/>
      <c r="C17" t="s">
        <v>170</v>
      </c>
    </row>
    <row r="18" spans="2:8" ht="15.75" thickBot="1" x14ac:dyDescent="0.3">
      <c r="B18" s="4"/>
      <c r="C18" t="s">
        <v>319</v>
      </c>
      <c r="H18" s="56"/>
    </row>
    <row r="19" spans="2:8" ht="15.75" thickBot="1" x14ac:dyDescent="0.3">
      <c r="B19" s="4"/>
      <c r="H19" s="56"/>
    </row>
    <row r="20" spans="2:8" ht="15.75" thickBot="1" x14ac:dyDescent="0.3">
      <c r="B20" s="4"/>
      <c r="H20" s="56"/>
    </row>
    <row r="21" spans="2:8" ht="15.75" thickBot="1" x14ac:dyDescent="0.3">
      <c r="B21" s="4"/>
      <c r="H21" s="56"/>
    </row>
    <row r="22" spans="2:8" s="8" customFormat="1" x14ac:dyDescent="0.25"/>
    <row r="23" spans="2:8" s="8" customFormat="1" ht="18.75" x14ac:dyDescent="0.3">
      <c r="C23" s="103" t="s">
        <v>171</v>
      </c>
    </row>
  </sheetData>
  <mergeCells count="2">
    <mergeCell ref="B1:E7"/>
    <mergeCell ref="G5:N7"/>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61"/>
  <sheetViews>
    <sheetView zoomScale="125" zoomScaleNormal="125" workbookViewId="0">
      <selection activeCell="E6" sqref="E6"/>
    </sheetView>
  </sheetViews>
  <sheetFormatPr defaultRowHeight="15" x14ac:dyDescent="0.25"/>
  <sheetData>
    <row r="1" spans="1:19" x14ac:dyDescent="0.25">
      <c r="A1" s="49" t="s">
        <v>0</v>
      </c>
      <c r="B1" s="49"/>
      <c r="C1" s="49"/>
      <c r="D1" s="49"/>
      <c r="E1" s="49"/>
      <c r="J1" s="473"/>
      <c r="K1" s="473"/>
      <c r="L1" s="473"/>
      <c r="M1" s="1"/>
    </row>
    <row r="2" spans="1:19" x14ac:dyDescent="0.25">
      <c r="A2" s="49" t="s">
        <v>243</v>
      </c>
      <c r="B2" s="49"/>
      <c r="C2" s="49"/>
      <c r="D2" s="49"/>
      <c r="E2" s="49"/>
      <c r="J2" s="473"/>
      <c r="K2" s="473"/>
      <c r="L2" s="473"/>
      <c r="M2" s="1"/>
    </row>
    <row r="3" spans="1:19" x14ac:dyDescent="0.25">
      <c r="A3" s="49" t="s">
        <v>11</v>
      </c>
      <c r="B3" s="49"/>
      <c r="C3" s="49"/>
      <c r="D3" s="49"/>
      <c r="E3" s="49"/>
      <c r="J3" s="473"/>
      <c r="K3" s="473"/>
      <c r="L3" s="473"/>
      <c r="M3" s="1"/>
    </row>
    <row r="4" spans="1:19" x14ac:dyDescent="0.25">
      <c r="A4" s="49" t="s">
        <v>321</v>
      </c>
      <c r="F4" s="254" t="s">
        <v>683</v>
      </c>
      <c r="G4" s="254"/>
      <c r="H4" s="254"/>
      <c r="J4" s="473"/>
      <c r="K4" s="473"/>
      <c r="L4" s="473"/>
      <c r="M4" s="1"/>
    </row>
    <row r="5" spans="1:19" x14ac:dyDescent="0.25">
      <c r="J5" s="473"/>
      <c r="K5" s="473"/>
      <c r="L5" s="473"/>
      <c r="M5" s="1"/>
    </row>
    <row r="6" spans="1:19" ht="14.25" customHeight="1" x14ac:dyDescent="0.25">
      <c r="A6" s="35" t="s">
        <v>356</v>
      </c>
      <c r="B6" s="1"/>
      <c r="C6" s="1"/>
      <c r="D6" s="1"/>
      <c r="E6" s="1"/>
      <c r="F6" s="1"/>
      <c r="G6" s="1"/>
      <c r="J6" s="106"/>
      <c r="K6" s="106"/>
      <c r="L6" s="106"/>
      <c r="M6" s="1"/>
    </row>
    <row r="7" spans="1:19" ht="14.25" customHeight="1" x14ac:dyDescent="0.25">
      <c r="A7" s="48" t="s">
        <v>357</v>
      </c>
      <c r="B7" s="1"/>
      <c r="C7" s="1"/>
      <c r="D7" s="1"/>
      <c r="E7" s="1"/>
      <c r="F7" s="1"/>
      <c r="G7" s="1"/>
      <c r="J7" s="106"/>
      <c r="K7" s="106"/>
      <c r="L7" s="106"/>
      <c r="M7" s="1"/>
    </row>
    <row r="8" spans="1:19" ht="14.25" customHeight="1" x14ac:dyDescent="0.25">
      <c r="A8" s="48" t="s">
        <v>359</v>
      </c>
      <c r="B8" s="1"/>
      <c r="C8" s="1"/>
      <c r="D8" s="1"/>
      <c r="E8" s="1"/>
      <c r="F8" s="1"/>
      <c r="G8" s="1"/>
      <c r="J8" s="106"/>
      <c r="K8" s="106"/>
      <c r="L8" s="106"/>
      <c r="M8" s="1"/>
    </row>
    <row r="9" spans="1:19" ht="14.25" customHeight="1" x14ac:dyDescent="0.25">
      <c r="A9" s="48" t="s">
        <v>358</v>
      </c>
      <c r="B9" s="1"/>
      <c r="C9" s="1"/>
      <c r="D9" s="1"/>
      <c r="E9" s="1"/>
      <c r="F9" s="1"/>
      <c r="G9" s="1"/>
      <c r="J9" s="106"/>
      <c r="K9" s="106"/>
      <c r="L9" s="106"/>
      <c r="M9" s="1"/>
    </row>
    <row r="10" spans="1:19" ht="14.25" customHeight="1" x14ac:dyDescent="0.25">
      <c r="A10" s="48" t="s">
        <v>360</v>
      </c>
      <c r="B10" s="1"/>
      <c r="C10" s="1"/>
      <c r="D10" s="1"/>
      <c r="E10" s="1"/>
      <c r="F10" s="1"/>
      <c r="G10" s="1"/>
      <c r="J10" s="106"/>
      <c r="K10" s="106"/>
      <c r="L10" s="106"/>
      <c r="M10" s="1"/>
    </row>
    <row r="11" spans="1:19" ht="14.25" customHeight="1" x14ac:dyDescent="0.25">
      <c r="A11" s="48"/>
      <c r="B11" s="1"/>
      <c r="C11" s="1"/>
      <c r="D11" s="1"/>
      <c r="E11" s="1"/>
      <c r="F11" s="1"/>
      <c r="G11" s="1"/>
      <c r="J11" s="106"/>
      <c r="K11" s="106"/>
      <c r="L11" s="106"/>
      <c r="M11" s="1"/>
    </row>
    <row r="12" spans="1:19" ht="14.25" customHeight="1" x14ac:dyDescent="0.25">
      <c r="A12" s="124"/>
      <c r="B12" s="493" t="s">
        <v>239</v>
      </c>
      <c r="C12" s="493"/>
      <c r="D12" s="493"/>
      <c r="E12" s="493"/>
      <c r="F12" s="493"/>
      <c r="G12" s="493"/>
      <c r="H12" s="493"/>
      <c r="I12" s="493"/>
      <c r="J12" s="493"/>
      <c r="K12" s="493"/>
      <c r="L12" s="493"/>
      <c r="M12" s="1"/>
    </row>
    <row r="13" spans="1:19" ht="14.25" customHeight="1" x14ac:dyDescent="0.25">
      <c r="A13" s="34" t="s">
        <v>361</v>
      </c>
      <c r="B13" s="271"/>
      <c r="C13" s="271"/>
      <c r="D13" s="271"/>
      <c r="E13" s="271"/>
      <c r="F13" s="271"/>
      <c r="G13" s="271"/>
      <c r="J13" s="270"/>
      <c r="K13" s="270"/>
      <c r="L13" s="270"/>
      <c r="M13" s="271"/>
    </row>
    <row r="14" spans="1:19" ht="28.5" customHeight="1" x14ac:dyDescent="0.25">
      <c r="A14" s="480" t="s">
        <v>422</v>
      </c>
      <c r="B14" s="480"/>
      <c r="C14" s="480"/>
      <c r="D14" s="480"/>
      <c r="E14" s="480"/>
      <c r="F14" s="480"/>
      <c r="G14" s="480"/>
      <c r="H14" s="480"/>
      <c r="I14" s="480"/>
      <c r="J14" s="480"/>
      <c r="K14" s="480"/>
      <c r="L14" s="480"/>
      <c r="M14" s="480"/>
      <c r="N14" s="480"/>
    </row>
    <row r="15" spans="1:19" ht="45.75" customHeight="1" x14ac:dyDescent="0.25">
      <c r="A15" s="483" t="s">
        <v>582</v>
      </c>
      <c r="B15" s="483"/>
      <c r="C15" s="483"/>
      <c r="D15" s="483"/>
      <c r="E15" s="483"/>
      <c r="F15" s="483"/>
      <c r="G15" s="483"/>
      <c r="H15" s="483"/>
      <c r="I15" s="483"/>
      <c r="J15" s="483"/>
      <c r="K15" s="483"/>
      <c r="L15" s="483"/>
      <c r="M15" s="483"/>
      <c r="N15" s="483"/>
      <c r="O15" s="255"/>
      <c r="P15" s="255"/>
      <c r="Q15" s="255"/>
      <c r="R15" s="255"/>
      <c r="S15" s="255"/>
    </row>
    <row r="16" spans="1:19" s="154" customFormat="1" ht="34.5" customHeight="1" x14ac:dyDescent="0.25">
      <c r="A16" s="491" t="s">
        <v>353</v>
      </c>
      <c r="B16" s="491"/>
      <c r="C16" s="491"/>
      <c r="D16" s="491"/>
      <c r="E16" s="491"/>
      <c r="F16" s="491"/>
      <c r="G16" s="491"/>
      <c r="H16" s="491"/>
      <c r="I16" s="491"/>
      <c r="J16" s="491"/>
      <c r="K16" s="491"/>
      <c r="L16" s="491"/>
      <c r="M16" s="491"/>
      <c r="N16" s="491"/>
    </row>
    <row r="17" spans="1:14" x14ac:dyDescent="0.25">
      <c r="A17" s="487" t="s">
        <v>354</v>
      </c>
      <c r="B17" s="487"/>
      <c r="C17" s="487"/>
      <c r="D17" s="487"/>
      <c r="E17" s="487"/>
      <c r="F17" s="487"/>
      <c r="G17" s="487"/>
      <c r="H17" s="487"/>
      <c r="I17" s="487"/>
      <c r="J17" s="487"/>
      <c r="K17" s="487"/>
      <c r="L17" s="487"/>
    </row>
    <row r="18" spans="1:14" x14ac:dyDescent="0.25">
      <c r="A18" s="47" t="s">
        <v>365</v>
      </c>
      <c r="B18" s="273"/>
      <c r="C18" s="273"/>
      <c r="D18" s="273"/>
      <c r="E18" s="273"/>
      <c r="F18" s="273"/>
      <c r="G18" s="273"/>
      <c r="H18" s="273"/>
      <c r="I18" s="273"/>
      <c r="J18" s="273"/>
      <c r="K18" s="273"/>
      <c r="L18" s="273"/>
    </row>
    <row r="19" spans="1:14" x14ac:dyDescent="0.25">
      <c r="A19" s="225" t="s">
        <v>366</v>
      </c>
      <c r="B19" s="273"/>
      <c r="C19" s="273"/>
      <c r="D19" s="273"/>
      <c r="E19" s="273"/>
      <c r="F19" s="273"/>
      <c r="G19" s="273"/>
      <c r="H19" s="273"/>
      <c r="I19" s="273"/>
      <c r="J19" s="273"/>
      <c r="K19" s="273"/>
      <c r="L19" s="273"/>
    </row>
    <row r="20" spans="1:14" ht="30.75" customHeight="1" x14ac:dyDescent="0.25">
      <c r="A20" s="480" t="s">
        <v>367</v>
      </c>
      <c r="B20" s="480"/>
      <c r="C20" s="480"/>
      <c r="D20" s="480"/>
      <c r="E20" s="480"/>
      <c r="F20" s="480"/>
      <c r="G20" s="480"/>
      <c r="H20" s="480"/>
      <c r="I20" s="480"/>
      <c r="J20" s="480"/>
      <c r="K20" s="480"/>
      <c r="L20" s="480"/>
      <c r="M20" s="480"/>
      <c r="N20" s="480"/>
    </row>
    <row r="21" spans="1:14" ht="50.25" customHeight="1" x14ac:dyDescent="0.25">
      <c r="A21" s="476" t="s">
        <v>660</v>
      </c>
      <c r="B21" s="476"/>
      <c r="C21" s="476"/>
      <c r="D21" s="476"/>
      <c r="E21" s="476"/>
      <c r="F21" s="476"/>
      <c r="G21" s="476"/>
      <c r="H21" s="476"/>
      <c r="I21" s="476"/>
      <c r="J21" s="476"/>
      <c r="K21" s="476"/>
      <c r="L21" s="476"/>
      <c r="M21" s="476"/>
      <c r="N21" s="476"/>
    </row>
    <row r="22" spans="1:14" ht="20.25" customHeight="1" x14ac:dyDescent="0.25">
      <c r="A22" s="497" t="s">
        <v>662</v>
      </c>
      <c r="B22" s="497"/>
      <c r="C22" s="497"/>
      <c r="D22" s="497"/>
      <c r="E22" s="497"/>
      <c r="F22" s="497"/>
      <c r="G22" s="497"/>
      <c r="H22" s="497"/>
      <c r="I22" s="497"/>
      <c r="J22" s="497"/>
      <c r="K22" s="497"/>
      <c r="L22" s="497"/>
      <c r="M22" s="497"/>
      <c r="N22" s="497"/>
    </row>
    <row r="23" spans="1:14" ht="14.25" customHeight="1" x14ac:dyDescent="0.25">
      <c r="A23" s="124"/>
      <c r="B23" s="277"/>
      <c r="C23" s="277"/>
      <c r="D23" s="277"/>
      <c r="E23" s="277"/>
      <c r="F23" s="277"/>
      <c r="G23" s="277"/>
      <c r="H23" s="277"/>
      <c r="I23" s="277"/>
      <c r="J23" s="277"/>
      <c r="K23" s="277"/>
      <c r="L23" s="277"/>
      <c r="M23" s="271"/>
    </row>
    <row r="24" spans="1:14" ht="14.25" customHeight="1" x14ac:dyDescent="0.25">
      <c r="A24" s="34" t="s">
        <v>240</v>
      </c>
      <c r="B24" s="1"/>
      <c r="C24" s="1"/>
      <c r="D24" s="1"/>
      <c r="E24" s="1"/>
      <c r="F24" s="1"/>
      <c r="G24" s="1"/>
      <c r="J24" s="106"/>
      <c r="K24" s="106"/>
      <c r="L24" s="106"/>
      <c r="M24" s="1"/>
    </row>
    <row r="25" spans="1:14" ht="43.5" customHeight="1" x14ac:dyDescent="0.25">
      <c r="A25" s="495" t="s">
        <v>663</v>
      </c>
      <c r="B25" s="496"/>
      <c r="C25" s="496"/>
      <c r="D25" s="496"/>
      <c r="E25" s="496"/>
      <c r="F25" s="496"/>
      <c r="G25" s="496"/>
      <c r="H25" s="496"/>
      <c r="I25" s="496"/>
      <c r="J25" s="496"/>
      <c r="K25" s="496"/>
      <c r="L25" s="496"/>
      <c r="M25" s="496"/>
      <c r="N25" s="496"/>
    </row>
    <row r="26" spans="1:14" x14ac:dyDescent="0.25">
      <c r="A26" s="225" t="s">
        <v>664</v>
      </c>
      <c r="B26" s="223"/>
      <c r="C26" s="223"/>
      <c r="D26" s="223"/>
      <c r="E26" s="223"/>
      <c r="F26" s="223"/>
      <c r="G26" s="223"/>
      <c r="H26" s="223"/>
      <c r="I26" s="223"/>
      <c r="J26" s="223"/>
      <c r="K26" s="223"/>
      <c r="L26" s="223"/>
    </row>
    <row r="27" spans="1:14" x14ac:dyDescent="0.25">
      <c r="A27" s="1" t="s">
        <v>665</v>
      </c>
      <c r="B27" s="1"/>
      <c r="C27" s="1"/>
      <c r="D27" s="1"/>
      <c r="E27" s="1"/>
      <c r="F27" s="1"/>
      <c r="G27" s="1"/>
    </row>
    <row r="28" spans="1:14" x14ac:dyDescent="0.25">
      <c r="A28" s="492" t="s">
        <v>666</v>
      </c>
      <c r="B28" s="492"/>
      <c r="C28" s="492"/>
      <c r="D28" s="492"/>
      <c r="E28" s="492"/>
      <c r="F28" s="492"/>
      <c r="G28" s="492"/>
      <c r="H28" s="492"/>
      <c r="I28" s="492"/>
      <c r="J28" s="492"/>
      <c r="K28" s="492"/>
      <c r="L28" s="492"/>
      <c r="M28" s="492"/>
    </row>
    <row r="29" spans="1:14" ht="7.5" customHeight="1" x14ac:dyDescent="0.25">
      <c r="A29" s="481" t="s">
        <v>667</v>
      </c>
      <c r="B29" s="481"/>
      <c r="C29" s="481"/>
      <c r="D29" s="481"/>
      <c r="E29" s="481"/>
      <c r="F29" s="481"/>
      <c r="G29" s="481"/>
      <c r="H29" s="481"/>
      <c r="I29" s="481"/>
      <c r="J29" s="481"/>
      <c r="K29" s="481"/>
      <c r="L29" s="481"/>
      <c r="M29" s="481"/>
    </row>
    <row r="30" spans="1:14" ht="9" customHeight="1" x14ac:dyDescent="0.25">
      <c r="A30" s="481"/>
      <c r="B30" s="481"/>
      <c r="C30" s="481"/>
      <c r="D30" s="481"/>
      <c r="E30" s="481"/>
      <c r="F30" s="481"/>
      <c r="G30" s="481"/>
      <c r="H30" s="481"/>
      <c r="I30" s="481"/>
      <c r="J30" s="481"/>
      <c r="K30" s="481"/>
      <c r="L30" s="481"/>
      <c r="M30" s="481"/>
    </row>
    <row r="31" spans="1:14" x14ac:dyDescent="0.25">
      <c r="F31" s="1"/>
      <c r="G31" s="1"/>
      <c r="H31" s="1"/>
      <c r="I31" s="1"/>
      <c r="J31" s="1"/>
      <c r="K31" s="1"/>
      <c r="L31" s="1"/>
    </row>
    <row r="32" spans="1:14" x14ac:dyDescent="0.25">
      <c r="A32" s="35" t="s">
        <v>320</v>
      </c>
      <c r="F32" s="1"/>
      <c r="G32" s="1"/>
      <c r="H32" s="1"/>
      <c r="I32" s="1"/>
      <c r="J32" s="1"/>
      <c r="K32" s="1"/>
      <c r="L32" s="1"/>
    </row>
    <row r="33" spans="1:14" x14ac:dyDescent="0.25">
      <c r="A33" s="1" t="s">
        <v>661</v>
      </c>
      <c r="B33" s="57"/>
      <c r="C33" s="57"/>
      <c r="D33" s="57"/>
      <c r="E33" s="57"/>
      <c r="F33" s="57"/>
      <c r="G33" s="57"/>
      <c r="H33" s="57"/>
      <c r="I33" s="57"/>
      <c r="J33" s="57"/>
      <c r="K33" s="57"/>
      <c r="L33" s="57"/>
    </row>
    <row r="34" spans="1:14" x14ac:dyDescent="0.25">
      <c r="A34" s="466" t="s">
        <v>668</v>
      </c>
      <c r="B34" s="465"/>
      <c r="C34" s="465"/>
      <c r="D34" s="465"/>
      <c r="E34" s="465"/>
      <c r="F34" s="465"/>
      <c r="G34" s="465"/>
      <c r="H34" s="465"/>
      <c r="I34" s="465"/>
      <c r="J34" s="465"/>
      <c r="K34" s="465"/>
      <c r="L34" s="465"/>
    </row>
    <row r="35" spans="1:14" ht="29.25" customHeight="1" x14ac:dyDescent="0.25">
      <c r="A35" s="480" t="s">
        <v>669</v>
      </c>
      <c r="B35" s="480"/>
      <c r="C35" s="480"/>
      <c r="D35" s="480"/>
      <c r="E35" s="480"/>
      <c r="F35" s="480"/>
      <c r="G35" s="480"/>
      <c r="H35" s="480"/>
      <c r="I35" s="480"/>
      <c r="J35" s="480"/>
      <c r="K35" s="480"/>
      <c r="L35" s="480"/>
      <c r="M35" s="480"/>
      <c r="N35" s="480"/>
    </row>
    <row r="36" spans="1:14" ht="15.75" customHeight="1" x14ac:dyDescent="0.25">
      <c r="A36" s="494" t="s">
        <v>670</v>
      </c>
      <c r="B36" s="494"/>
      <c r="C36" s="494"/>
      <c r="D36" s="494"/>
      <c r="E36" s="494"/>
      <c r="F36" s="494"/>
      <c r="G36" s="494"/>
      <c r="H36" s="494"/>
      <c r="I36" s="494"/>
      <c r="J36" s="494"/>
      <c r="K36" s="494"/>
      <c r="L36" s="494"/>
      <c r="M36" s="494"/>
    </row>
    <row r="37" spans="1:14" ht="16.5" customHeight="1" x14ac:dyDescent="0.25">
      <c r="A37" s="481" t="s">
        <v>667</v>
      </c>
      <c r="B37" s="481"/>
      <c r="C37" s="481"/>
      <c r="D37" s="481"/>
      <c r="E37" s="481"/>
      <c r="F37" s="481"/>
      <c r="G37" s="481"/>
      <c r="H37" s="481"/>
      <c r="I37" s="481"/>
      <c r="J37" s="481"/>
      <c r="K37" s="481"/>
      <c r="L37" s="481"/>
      <c r="M37" s="481"/>
    </row>
    <row r="38" spans="1:14" ht="9.75" customHeight="1" x14ac:dyDescent="0.25">
      <c r="A38" s="57"/>
      <c r="B38" s="57"/>
      <c r="C38" s="57"/>
      <c r="D38" s="57"/>
      <c r="E38" s="57"/>
      <c r="F38" s="57"/>
      <c r="G38" s="57"/>
      <c r="H38" s="57"/>
      <c r="I38" s="57"/>
      <c r="J38" s="57"/>
      <c r="K38" s="57"/>
      <c r="L38" s="57"/>
      <c r="M38" s="57"/>
    </row>
    <row r="39" spans="1:14" x14ac:dyDescent="0.25">
      <c r="A39" s="34" t="s">
        <v>12</v>
      </c>
      <c r="I39" s="1"/>
      <c r="J39" s="1"/>
      <c r="K39" s="1"/>
      <c r="L39" s="1"/>
    </row>
    <row r="40" spans="1:14" x14ac:dyDescent="0.25">
      <c r="A40" s="1" t="s">
        <v>671</v>
      </c>
      <c r="B40" s="1"/>
      <c r="C40" s="1"/>
      <c r="D40" s="1"/>
      <c r="E40" s="1"/>
      <c r="F40" s="1"/>
      <c r="G40" s="1"/>
    </row>
    <row r="41" spans="1:14" ht="27" customHeight="1" x14ac:dyDescent="0.25">
      <c r="A41" s="480" t="s">
        <v>672</v>
      </c>
      <c r="B41" s="480"/>
      <c r="C41" s="480"/>
      <c r="D41" s="480"/>
      <c r="E41" s="480"/>
      <c r="F41" s="480"/>
      <c r="G41" s="480"/>
      <c r="H41" s="480"/>
      <c r="I41" s="480"/>
      <c r="J41" s="480"/>
      <c r="K41" s="480"/>
      <c r="L41" s="480"/>
      <c r="M41" s="480"/>
    </row>
    <row r="42" spans="1:14" ht="14.45" customHeight="1" x14ac:dyDescent="0.25">
      <c r="A42" s="484" t="s">
        <v>673</v>
      </c>
      <c r="B42" s="484"/>
      <c r="C42" s="484"/>
      <c r="D42" s="484"/>
      <c r="E42" s="484"/>
      <c r="F42" s="484"/>
      <c r="G42" s="484"/>
      <c r="H42" s="484"/>
      <c r="I42" s="484"/>
      <c r="J42" s="484"/>
      <c r="K42" s="484"/>
      <c r="L42" s="484"/>
      <c r="M42" s="484"/>
    </row>
    <row r="43" spans="1:14" ht="14.45" customHeight="1" x14ac:dyDescent="0.25">
      <c r="A43" s="481" t="s">
        <v>368</v>
      </c>
      <c r="B43" s="481"/>
      <c r="C43" s="481"/>
      <c r="D43" s="481"/>
      <c r="E43" s="481"/>
      <c r="F43" s="481"/>
      <c r="G43" s="481"/>
      <c r="H43" s="481"/>
      <c r="I43" s="481"/>
      <c r="J43" s="481"/>
      <c r="K43" s="481"/>
      <c r="L43" s="481"/>
      <c r="M43" s="481"/>
    </row>
    <row r="44" spans="1:14" ht="12.75" customHeight="1" x14ac:dyDescent="0.25">
      <c r="A44" s="47"/>
      <c r="B44" s="1"/>
      <c r="C44" s="1"/>
      <c r="D44" s="1"/>
      <c r="E44" s="1"/>
      <c r="F44" s="1"/>
      <c r="G44" s="1"/>
    </row>
    <row r="45" spans="1:14" x14ac:dyDescent="0.25">
      <c r="A45" s="34" t="s">
        <v>630</v>
      </c>
      <c r="I45" s="430"/>
      <c r="J45" s="430"/>
      <c r="K45" s="430"/>
      <c r="L45" s="430"/>
    </row>
    <row r="46" spans="1:14" ht="12.75" customHeight="1" x14ac:dyDescent="0.25">
      <c r="A46" s="47" t="s">
        <v>631</v>
      </c>
      <c r="B46" s="430"/>
      <c r="C46" s="430"/>
      <c r="D46" s="430"/>
      <c r="E46" s="430"/>
      <c r="F46" s="430"/>
      <c r="G46" s="430"/>
    </row>
    <row r="47" spans="1:14" ht="12.75" customHeight="1" x14ac:dyDescent="0.25">
      <c r="A47" s="47"/>
      <c r="B47" s="430"/>
      <c r="C47" s="430"/>
      <c r="D47" s="430"/>
      <c r="E47" s="430"/>
      <c r="F47" s="430"/>
      <c r="G47" s="430"/>
    </row>
    <row r="48" spans="1:14" x14ac:dyDescent="0.25">
      <c r="A48" s="34" t="s">
        <v>13</v>
      </c>
      <c r="C48" s="489" t="s">
        <v>407</v>
      </c>
      <c r="D48" s="489"/>
      <c r="E48" s="489"/>
      <c r="F48" s="489"/>
      <c r="G48" s="489"/>
      <c r="H48" s="489"/>
    </row>
    <row r="49" spans="1:15" ht="58.5" customHeight="1" x14ac:dyDescent="0.25">
      <c r="A49" s="488" t="s">
        <v>406</v>
      </c>
      <c r="B49" s="488"/>
      <c r="C49" s="488"/>
      <c r="D49" s="488"/>
      <c r="E49" s="488"/>
      <c r="F49" s="488"/>
      <c r="G49" s="488"/>
      <c r="H49" s="488"/>
      <c r="I49" s="488"/>
      <c r="J49" s="488"/>
      <c r="K49" s="488"/>
      <c r="L49" s="488"/>
      <c r="M49" s="488"/>
      <c r="N49" s="488"/>
    </row>
    <row r="50" spans="1:15" ht="9.75" customHeight="1" x14ac:dyDescent="0.25">
      <c r="A50" s="57"/>
      <c r="B50" s="57"/>
      <c r="C50" s="57"/>
      <c r="D50" s="57"/>
      <c r="E50" s="57"/>
      <c r="F50" s="57"/>
      <c r="G50" s="57"/>
      <c r="H50" s="57"/>
      <c r="I50" s="57"/>
      <c r="J50" s="57"/>
      <c r="K50" s="57"/>
      <c r="L50" s="57"/>
      <c r="M50" s="57"/>
      <c r="N50" s="57"/>
    </row>
    <row r="51" spans="1:15" x14ac:dyDescent="0.25">
      <c r="A51" s="35" t="s">
        <v>14</v>
      </c>
    </row>
    <row r="52" spans="1:15" ht="18" customHeight="1" x14ac:dyDescent="0.25">
      <c r="A52" s="480" t="s">
        <v>409</v>
      </c>
      <c r="B52" s="480"/>
      <c r="C52" s="480"/>
      <c r="D52" s="480"/>
      <c r="E52" s="480"/>
      <c r="F52" s="480"/>
      <c r="G52" s="480"/>
      <c r="H52" s="480"/>
      <c r="I52" s="480"/>
      <c r="J52" s="480"/>
      <c r="K52" s="480"/>
      <c r="L52" s="480"/>
      <c r="M52" s="480"/>
      <c r="N52" s="480"/>
    </row>
    <row r="53" spans="1:15" ht="18" customHeight="1" x14ac:dyDescent="0.25">
      <c r="A53" s="490" t="s">
        <v>410</v>
      </c>
      <c r="B53" s="490"/>
      <c r="C53" s="490"/>
      <c r="D53" s="490"/>
      <c r="E53" s="490"/>
      <c r="F53" s="490"/>
      <c r="G53" s="490"/>
      <c r="H53" s="490"/>
      <c r="I53" s="490"/>
      <c r="J53" s="490"/>
      <c r="K53" s="490"/>
      <c r="L53" s="490"/>
      <c r="M53" s="490"/>
      <c r="N53" s="490"/>
    </row>
    <row r="54" spans="1:15" ht="30.75" customHeight="1" x14ac:dyDescent="0.25">
      <c r="A54" s="486" t="s">
        <v>411</v>
      </c>
      <c r="B54" s="486"/>
      <c r="C54" s="486"/>
      <c r="D54" s="486"/>
      <c r="E54" s="486"/>
      <c r="F54" s="486"/>
      <c r="G54" s="486"/>
      <c r="H54" s="486"/>
      <c r="I54" s="486"/>
      <c r="J54" s="486"/>
      <c r="K54" s="486"/>
      <c r="L54" s="486"/>
      <c r="M54" s="486"/>
      <c r="N54" s="486"/>
    </row>
    <row r="55" spans="1:15" ht="19.5" customHeight="1" x14ac:dyDescent="0.25">
      <c r="A55" s="482" t="s">
        <v>412</v>
      </c>
      <c r="B55" s="482"/>
      <c r="C55" s="482"/>
      <c r="D55" s="482"/>
      <c r="E55" s="482"/>
      <c r="F55" s="482"/>
      <c r="G55" s="482"/>
      <c r="H55" s="482"/>
      <c r="I55" s="482"/>
      <c r="J55" s="482"/>
      <c r="K55" s="482"/>
      <c r="L55" s="482"/>
      <c r="M55" s="482"/>
      <c r="N55" s="482"/>
    </row>
    <row r="56" spans="1:15" ht="30" customHeight="1" x14ac:dyDescent="0.25">
      <c r="A56" s="487" t="s">
        <v>413</v>
      </c>
      <c r="B56" s="487"/>
      <c r="C56" s="487"/>
      <c r="D56" s="487"/>
      <c r="E56" s="487"/>
      <c r="F56" s="487"/>
      <c r="G56" s="487"/>
      <c r="H56" s="487"/>
      <c r="I56" s="487"/>
      <c r="J56" s="487"/>
      <c r="K56" s="487"/>
      <c r="L56" s="487"/>
      <c r="M56" s="487"/>
      <c r="N56" s="487"/>
    </row>
    <row r="57" spans="1:15" ht="14.25" customHeight="1" x14ac:dyDescent="0.25">
      <c r="A57" s="133"/>
      <c r="B57" s="133"/>
      <c r="C57" s="133"/>
      <c r="D57" s="133"/>
      <c r="E57" s="133"/>
      <c r="F57" s="133"/>
      <c r="G57" s="133"/>
      <c r="H57" s="133"/>
      <c r="I57" s="133"/>
      <c r="J57" s="133"/>
      <c r="K57" s="133"/>
      <c r="L57" s="133"/>
      <c r="M57" s="133"/>
      <c r="N57" s="133"/>
    </row>
    <row r="58" spans="1:15" ht="15" customHeight="1" x14ac:dyDescent="0.25">
      <c r="A58" s="485" t="s">
        <v>272</v>
      </c>
      <c r="B58" s="472"/>
      <c r="C58" s="472"/>
      <c r="D58" s="107"/>
      <c r="E58" s="107"/>
      <c r="F58" s="107"/>
      <c r="G58" s="107"/>
      <c r="H58" s="107"/>
      <c r="I58" s="107"/>
      <c r="J58" s="107"/>
      <c r="K58" s="107"/>
      <c r="L58" s="107"/>
      <c r="M58" s="107"/>
      <c r="N58" s="107"/>
    </row>
    <row r="59" spans="1:15" ht="29.25" customHeight="1" x14ac:dyDescent="0.25">
      <c r="A59" s="480" t="s">
        <v>241</v>
      </c>
      <c r="B59" s="480"/>
      <c r="C59" s="480"/>
      <c r="D59" s="480"/>
      <c r="E59" s="480"/>
      <c r="F59" s="480"/>
      <c r="G59" s="480"/>
      <c r="H59" s="480"/>
      <c r="I59" s="480"/>
      <c r="J59" s="480"/>
      <c r="K59" s="480"/>
      <c r="L59" s="480"/>
      <c r="M59" s="480"/>
      <c r="N59" s="480"/>
      <c r="O59" s="2"/>
    </row>
    <row r="60" spans="1:15" ht="43.5" customHeight="1" x14ac:dyDescent="0.25">
      <c r="A60" s="480" t="s">
        <v>408</v>
      </c>
      <c r="B60" s="480"/>
      <c r="C60" s="480"/>
      <c r="D60" s="480"/>
      <c r="E60" s="480"/>
      <c r="F60" s="480"/>
      <c r="G60" s="480"/>
      <c r="H60" s="480"/>
      <c r="I60" s="480"/>
      <c r="J60" s="480"/>
      <c r="K60" s="480"/>
      <c r="L60" s="480"/>
      <c r="M60" s="480"/>
      <c r="N60" s="480"/>
    </row>
    <row r="61" spans="1:15" x14ac:dyDescent="0.25">
      <c r="A61" s="18"/>
      <c r="B61" s="18"/>
      <c r="C61" s="18"/>
      <c r="D61" s="18"/>
      <c r="E61" s="18"/>
      <c r="F61" s="18"/>
      <c r="G61" s="18"/>
      <c r="H61" s="18"/>
      <c r="I61" s="18"/>
      <c r="J61" s="18"/>
      <c r="K61" s="18"/>
      <c r="L61" s="18"/>
    </row>
  </sheetData>
  <mergeCells count="28">
    <mergeCell ref="A35:N35"/>
    <mergeCell ref="J1:L5"/>
    <mergeCell ref="A29:M30"/>
    <mergeCell ref="A37:M37"/>
    <mergeCell ref="A17:L17"/>
    <mergeCell ref="A28:M28"/>
    <mergeCell ref="B12:L12"/>
    <mergeCell ref="A36:M36"/>
    <mergeCell ref="A14:N14"/>
    <mergeCell ref="A25:N25"/>
    <mergeCell ref="A21:N21"/>
    <mergeCell ref="A22:N22"/>
    <mergeCell ref="A41:M41"/>
    <mergeCell ref="A60:N60"/>
    <mergeCell ref="A43:M43"/>
    <mergeCell ref="A55:N55"/>
    <mergeCell ref="A15:N15"/>
    <mergeCell ref="A59:N59"/>
    <mergeCell ref="A42:M42"/>
    <mergeCell ref="A58:C58"/>
    <mergeCell ref="A54:N54"/>
    <mergeCell ref="A56:N56"/>
    <mergeCell ref="A49:N49"/>
    <mergeCell ref="C48:H48"/>
    <mergeCell ref="A52:N52"/>
    <mergeCell ref="A53:N53"/>
    <mergeCell ref="A16:N16"/>
    <mergeCell ref="A20:N20"/>
  </mergeCells>
  <pageMargins left="0.7" right="0.7" top="0.75" bottom="0.75" header="0.3" footer="0.3"/>
  <pageSetup paperSize="5" scale="86" fitToHeight="2" orientation="landscape" r:id="rId1"/>
  <rowBreaks count="2" manualBreakCount="2">
    <brk id="43" max="16383" man="1"/>
    <brk id="4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E6893-D367-42EF-BE81-ABD1F6ED3E96}">
  <dimension ref="A1:P23"/>
  <sheetViews>
    <sheetView tabSelected="1" workbookViewId="0">
      <selection activeCell="A15" sqref="A15:P23"/>
    </sheetView>
  </sheetViews>
  <sheetFormatPr defaultRowHeight="15" x14ac:dyDescent="0.25"/>
  <cols>
    <col min="3" max="3" width="10.42578125" customWidth="1"/>
    <col min="5" max="5" width="10.85546875" customWidth="1"/>
    <col min="7" max="7" width="17.28515625" customWidth="1"/>
    <col min="8" max="8" width="10.5703125" customWidth="1"/>
    <col min="12" max="12" width="14.140625" customWidth="1"/>
    <col min="13" max="13" width="19.85546875" customWidth="1"/>
  </cols>
  <sheetData>
    <row r="1" spans="1:16" ht="15" customHeight="1" x14ac:dyDescent="0.25">
      <c r="A1" s="498" t="s">
        <v>260</v>
      </c>
      <c r="B1" s="498"/>
      <c r="C1" s="498"/>
      <c r="D1" s="498"/>
      <c r="E1" s="498"/>
      <c r="F1" s="498"/>
      <c r="G1" s="498"/>
      <c r="H1" s="498"/>
      <c r="I1" s="498"/>
      <c r="J1" s="498"/>
      <c r="K1" s="498"/>
      <c r="L1" s="498"/>
      <c r="M1" s="498"/>
      <c r="N1" s="498"/>
      <c r="O1" s="498"/>
      <c r="P1" s="498"/>
    </row>
    <row r="2" spans="1:16" ht="15" customHeight="1" x14ac:dyDescent="0.25">
      <c r="A2" s="498"/>
      <c r="B2" s="498"/>
      <c r="C2" s="498"/>
      <c r="D2" s="498"/>
      <c r="E2" s="498"/>
      <c r="F2" s="498"/>
      <c r="G2" s="498"/>
      <c r="H2" s="498"/>
      <c r="I2" s="498"/>
      <c r="J2" s="498"/>
      <c r="K2" s="498"/>
      <c r="L2" s="498"/>
      <c r="M2" s="498"/>
      <c r="N2" s="498"/>
      <c r="O2" s="498"/>
      <c r="P2" s="498"/>
    </row>
    <row r="4" spans="1:16" x14ac:dyDescent="0.25">
      <c r="D4" s="499" t="s">
        <v>261</v>
      </c>
      <c r="E4" s="499"/>
      <c r="F4" s="500">
        <v>2022</v>
      </c>
      <c r="G4" s="500"/>
      <c r="H4" s="38"/>
    </row>
    <row r="8" spans="1:16" ht="31.5" customHeight="1" x14ac:dyDescent="0.25">
      <c r="A8" s="501" t="s">
        <v>15</v>
      </c>
      <c r="B8" s="501"/>
      <c r="C8" s="501"/>
      <c r="D8" s="502"/>
      <c r="E8" s="502"/>
      <c r="F8" s="502"/>
      <c r="G8" s="502"/>
      <c r="H8" s="120"/>
      <c r="I8" s="505" t="s">
        <v>16</v>
      </c>
      <c r="J8" s="505"/>
      <c r="K8" s="503"/>
      <c r="L8" s="503"/>
      <c r="M8" s="503"/>
      <c r="N8" s="58"/>
      <c r="O8" s="58"/>
      <c r="P8" s="58"/>
    </row>
    <row r="9" spans="1:16" ht="31.5" customHeight="1" x14ac:dyDescent="0.25">
      <c r="A9" s="501" t="s">
        <v>17</v>
      </c>
      <c r="B9" s="501"/>
      <c r="C9" s="501"/>
      <c r="D9" s="502"/>
      <c r="E9" s="502"/>
      <c r="F9" s="502"/>
      <c r="G9" s="502"/>
      <c r="H9" s="120"/>
      <c r="I9" s="505" t="s">
        <v>18</v>
      </c>
      <c r="J9" s="505"/>
      <c r="K9" s="504"/>
      <c r="L9" s="504"/>
      <c r="M9" s="504"/>
      <c r="N9" s="58"/>
      <c r="O9" s="58"/>
      <c r="P9" s="58"/>
    </row>
    <row r="10" spans="1:16" ht="31.5" customHeight="1" x14ac:dyDescent="0.25">
      <c r="A10" s="505" t="s">
        <v>259</v>
      </c>
      <c r="B10" s="505"/>
      <c r="C10" s="505"/>
      <c r="D10" s="502"/>
      <c r="E10" s="502"/>
      <c r="F10" s="502"/>
      <c r="G10" s="502"/>
      <c r="H10" s="120"/>
      <c r="I10" s="505" t="s">
        <v>19</v>
      </c>
      <c r="J10" s="505"/>
      <c r="K10" s="506"/>
      <c r="L10" s="506"/>
      <c r="M10" s="506"/>
      <c r="N10" s="58"/>
      <c r="O10" s="58"/>
      <c r="P10" s="58"/>
    </row>
    <row r="11" spans="1:16" ht="31.5" customHeight="1" x14ac:dyDescent="0.25">
      <c r="A11" s="501" t="s">
        <v>20</v>
      </c>
      <c r="B11" s="501"/>
      <c r="C11" s="501"/>
      <c r="D11" s="502"/>
      <c r="E11" s="502"/>
      <c r="F11" s="502"/>
      <c r="G11" s="502"/>
      <c r="H11" s="120"/>
      <c r="I11" s="505" t="s">
        <v>21</v>
      </c>
      <c r="J11" s="505"/>
      <c r="K11" s="506"/>
      <c r="L11" s="506"/>
      <c r="M11" s="506"/>
      <c r="N11" s="59"/>
      <c r="O11" s="58"/>
      <c r="P11" s="58"/>
    </row>
    <row r="14" spans="1:16" x14ac:dyDescent="0.25">
      <c r="A14" s="49" t="s">
        <v>262</v>
      </c>
    </row>
    <row r="15" spans="1:16" x14ac:dyDescent="0.25">
      <c r="A15" s="480"/>
      <c r="B15" s="480"/>
      <c r="C15" s="480"/>
      <c r="D15" s="480"/>
      <c r="E15" s="480"/>
      <c r="F15" s="480"/>
      <c r="G15" s="480"/>
      <c r="H15" s="480"/>
      <c r="I15" s="480"/>
      <c r="J15" s="480"/>
      <c r="K15" s="480"/>
      <c r="L15" s="480"/>
      <c r="M15" s="480"/>
      <c r="N15" s="480"/>
      <c r="O15" s="480"/>
      <c r="P15" s="480"/>
    </row>
    <row r="16" spans="1:16" x14ac:dyDescent="0.25">
      <c r="A16" s="480"/>
      <c r="B16" s="480"/>
      <c r="C16" s="480"/>
      <c r="D16" s="480"/>
      <c r="E16" s="480"/>
      <c r="F16" s="480"/>
      <c r="G16" s="480"/>
      <c r="H16" s="480"/>
      <c r="I16" s="480"/>
      <c r="J16" s="480"/>
      <c r="K16" s="480"/>
      <c r="L16" s="480"/>
      <c r="M16" s="480"/>
      <c r="N16" s="480"/>
      <c r="O16" s="480"/>
      <c r="P16" s="480"/>
    </row>
    <row r="17" spans="1:16" x14ac:dyDescent="0.25">
      <c r="A17" s="480"/>
      <c r="B17" s="480"/>
      <c r="C17" s="480"/>
      <c r="D17" s="480"/>
      <c r="E17" s="480"/>
      <c r="F17" s="480"/>
      <c r="G17" s="480"/>
      <c r="H17" s="480"/>
      <c r="I17" s="480"/>
      <c r="J17" s="480"/>
      <c r="K17" s="480"/>
      <c r="L17" s="480"/>
      <c r="M17" s="480"/>
      <c r="N17" s="480"/>
      <c r="O17" s="480"/>
      <c r="P17" s="480"/>
    </row>
    <row r="18" spans="1:16" x14ac:dyDescent="0.25">
      <c r="A18" s="480"/>
      <c r="B18" s="480"/>
      <c r="C18" s="480"/>
      <c r="D18" s="480"/>
      <c r="E18" s="480"/>
      <c r="F18" s="480"/>
      <c r="G18" s="480"/>
      <c r="H18" s="480"/>
      <c r="I18" s="480"/>
      <c r="J18" s="480"/>
      <c r="K18" s="480"/>
      <c r="L18" s="480"/>
      <c r="M18" s="480"/>
      <c r="N18" s="480"/>
      <c r="O18" s="480"/>
      <c r="P18" s="480"/>
    </row>
    <row r="19" spans="1:16" x14ac:dyDescent="0.25">
      <c r="A19" s="480"/>
      <c r="B19" s="480"/>
      <c r="C19" s="480"/>
      <c r="D19" s="480"/>
      <c r="E19" s="480"/>
      <c r="F19" s="480"/>
      <c r="G19" s="480"/>
      <c r="H19" s="480"/>
      <c r="I19" s="480"/>
      <c r="J19" s="480"/>
      <c r="K19" s="480"/>
      <c r="L19" s="480"/>
      <c r="M19" s="480"/>
      <c r="N19" s="480"/>
      <c r="O19" s="480"/>
      <c r="P19" s="480"/>
    </row>
    <row r="20" spans="1:16" x14ac:dyDescent="0.25">
      <c r="A20" s="480"/>
      <c r="B20" s="480"/>
      <c r="C20" s="480"/>
      <c r="D20" s="480"/>
      <c r="E20" s="480"/>
      <c r="F20" s="480"/>
      <c r="G20" s="480"/>
      <c r="H20" s="480"/>
      <c r="I20" s="480"/>
      <c r="J20" s="480"/>
      <c r="K20" s="480"/>
      <c r="L20" s="480"/>
      <c r="M20" s="480"/>
      <c r="N20" s="480"/>
      <c r="O20" s="480"/>
      <c r="P20" s="480"/>
    </row>
    <row r="21" spans="1:16" x14ac:dyDescent="0.25">
      <c r="A21" s="480"/>
      <c r="B21" s="480"/>
      <c r="C21" s="480"/>
      <c r="D21" s="480"/>
      <c r="E21" s="480"/>
      <c r="F21" s="480"/>
      <c r="G21" s="480"/>
      <c r="H21" s="480"/>
      <c r="I21" s="480"/>
      <c r="J21" s="480"/>
      <c r="K21" s="480"/>
      <c r="L21" s="480"/>
      <c r="M21" s="480"/>
      <c r="N21" s="480"/>
      <c r="O21" s="480"/>
      <c r="P21" s="480"/>
    </row>
    <row r="22" spans="1:16" x14ac:dyDescent="0.25">
      <c r="A22" s="480"/>
      <c r="B22" s="480"/>
      <c r="C22" s="480"/>
      <c r="D22" s="480"/>
      <c r="E22" s="480"/>
      <c r="F22" s="480"/>
      <c r="G22" s="480"/>
      <c r="H22" s="480"/>
      <c r="I22" s="480"/>
      <c r="J22" s="480"/>
      <c r="K22" s="480"/>
      <c r="L22" s="480"/>
      <c r="M22" s="480"/>
      <c r="N22" s="480"/>
      <c r="O22" s="480"/>
      <c r="P22" s="480"/>
    </row>
    <row r="23" spans="1:16" x14ac:dyDescent="0.25">
      <c r="A23" s="480"/>
      <c r="B23" s="480"/>
      <c r="C23" s="480"/>
      <c r="D23" s="480"/>
      <c r="E23" s="480"/>
      <c r="F23" s="480"/>
      <c r="G23" s="480"/>
      <c r="H23" s="480"/>
      <c r="I23" s="480"/>
      <c r="J23" s="480"/>
      <c r="K23" s="480"/>
      <c r="L23" s="480"/>
      <c r="M23" s="480"/>
      <c r="N23" s="480"/>
      <c r="O23" s="480"/>
      <c r="P23" s="480"/>
    </row>
  </sheetData>
  <mergeCells count="20">
    <mergeCell ref="I11:J11"/>
    <mergeCell ref="I8:J8"/>
    <mergeCell ref="I9:J9"/>
    <mergeCell ref="I10:J10"/>
    <mergeCell ref="A15:P23"/>
    <mergeCell ref="D10:G10"/>
    <mergeCell ref="D11:G11"/>
    <mergeCell ref="A10:C10"/>
    <mergeCell ref="A11:C11"/>
    <mergeCell ref="K10:M10"/>
    <mergeCell ref="K11:M11"/>
    <mergeCell ref="A1:P2"/>
    <mergeCell ref="D4:E4"/>
    <mergeCell ref="F4:G4"/>
    <mergeCell ref="A8:C8"/>
    <mergeCell ref="A9:C9"/>
    <mergeCell ref="D8:G8"/>
    <mergeCell ref="D9:G9"/>
    <mergeCell ref="K8:M8"/>
    <mergeCell ref="K9:M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C227"/>
  <sheetViews>
    <sheetView zoomScaleNormal="100" zoomScalePageLayoutView="85" workbookViewId="0">
      <selection activeCell="A178" sqref="A178:XFD180"/>
    </sheetView>
  </sheetViews>
  <sheetFormatPr defaultRowHeight="15" x14ac:dyDescent="0.25"/>
  <cols>
    <col min="4" max="4" width="13.28515625" customWidth="1"/>
    <col min="5" max="5" width="11.7109375" customWidth="1"/>
    <col min="6" max="6" width="16.28515625" customWidth="1"/>
    <col min="7" max="7" width="10.28515625" customWidth="1"/>
    <col min="8" max="8" width="5.85546875" customWidth="1"/>
    <col min="9" max="9" width="24.7109375" style="299" customWidth="1"/>
    <col min="10" max="10" width="13.85546875" style="256" customWidth="1"/>
    <col min="11" max="11" width="3.28515625" customWidth="1"/>
    <col min="13" max="13" width="3.42578125" customWidth="1"/>
    <col min="14" max="14" width="9.5703125" customWidth="1"/>
    <col min="15" max="15" width="6.5703125" customWidth="1"/>
  </cols>
  <sheetData>
    <row r="1" spans="1:15" ht="15" customHeight="1" x14ac:dyDescent="0.25">
      <c r="A1" s="544" t="s">
        <v>263</v>
      </c>
      <c r="B1" s="544"/>
      <c r="C1" s="544"/>
      <c r="D1" s="544"/>
      <c r="E1" s="544"/>
      <c r="F1" s="544"/>
      <c r="G1" s="544"/>
      <c r="H1" s="544"/>
      <c r="I1" s="544"/>
      <c r="J1" s="544"/>
      <c r="K1" s="544"/>
      <c r="L1" s="544"/>
      <c r="M1" s="544"/>
      <c r="N1" s="544"/>
      <c r="O1" s="544"/>
    </row>
    <row r="2" spans="1:15" ht="15" customHeight="1" x14ac:dyDescent="0.25">
      <c r="A2" s="544"/>
      <c r="B2" s="544"/>
      <c r="C2" s="544"/>
      <c r="D2" s="544"/>
      <c r="E2" s="544"/>
      <c r="F2" s="544"/>
      <c r="G2" s="544"/>
      <c r="H2" s="544"/>
      <c r="I2" s="544"/>
      <c r="J2" s="544"/>
      <c r="K2" s="544"/>
      <c r="L2" s="544"/>
      <c r="M2" s="544"/>
      <c r="N2" s="544"/>
      <c r="O2" s="544"/>
    </row>
    <row r="3" spans="1:15" x14ac:dyDescent="0.25">
      <c r="A3" s="473"/>
      <c r="B3" s="473"/>
      <c r="C3" s="473"/>
      <c r="D3" s="473"/>
      <c r="E3" s="473"/>
      <c r="F3" s="473"/>
      <c r="G3" s="473"/>
      <c r="H3" s="473"/>
      <c r="I3" s="473"/>
      <c r="K3" s="473"/>
      <c r="L3" s="473"/>
      <c r="M3" s="473"/>
      <c r="N3" s="473"/>
      <c r="O3" s="473"/>
    </row>
    <row r="6" spans="1:15" ht="12" customHeight="1" thickBot="1" x14ac:dyDescent="0.3"/>
    <row r="7" spans="1:15" ht="16.5" thickTop="1" thickBot="1" x14ac:dyDescent="0.3">
      <c r="A7" s="545" t="s">
        <v>431</v>
      </c>
      <c r="B7" s="545"/>
      <c r="C7" s="545"/>
      <c r="D7" s="545"/>
      <c r="E7" s="545" t="s">
        <v>23</v>
      </c>
      <c r="F7" s="556"/>
      <c r="G7" s="135">
        <f>G12+G67+G92+G121+G143+G161+G194</f>
        <v>220</v>
      </c>
      <c r="H7" s="21"/>
      <c r="J7" s="507" t="s">
        <v>24</v>
      </c>
      <c r="K7" s="507"/>
      <c r="L7" s="507"/>
      <c r="M7" s="58"/>
      <c r="N7" s="134">
        <f>N12+N67+N92+N121+N143+N161+N194</f>
        <v>0</v>
      </c>
      <c r="O7" s="21"/>
    </row>
    <row r="8" spans="1:15" ht="16.5" thickTop="1" thickBot="1" x14ac:dyDescent="0.3">
      <c r="A8" s="545" t="s">
        <v>432</v>
      </c>
      <c r="B8" s="545"/>
      <c r="C8" s="545"/>
      <c r="D8" s="545"/>
      <c r="E8" s="545" t="s">
        <v>23</v>
      </c>
      <c r="F8" s="556"/>
      <c r="G8" s="135">
        <f>G12+J221+G92+G121+G143+G161+G194+J225+G67</f>
        <v>230</v>
      </c>
      <c r="J8" s="507" t="s">
        <v>24</v>
      </c>
      <c r="K8" s="507"/>
      <c r="L8" s="507"/>
      <c r="M8" s="289"/>
      <c r="N8" s="134">
        <f>N12+N67+N222+N92+N121+N143+N161+N194+N227</f>
        <v>0</v>
      </c>
    </row>
    <row r="9" spans="1:15" ht="15.75" thickTop="1" x14ac:dyDescent="0.25">
      <c r="D9" s="140"/>
      <c r="E9" s="140"/>
      <c r="F9" s="140"/>
      <c r="G9" s="171"/>
      <c r="N9" s="139"/>
    </row>
    <row r="10" spans="1:15" x14ac:dyDescent="0.25">
      <c r="A10" s="178"/>
      <c r="B10" s="178"/>
      <c r="C10" s="178"/>
      <c r="D10" s="183"/>
      <c r="E10" s="183"/>
      <c r="F10" s="183"/>
      <c r="G10" s="184"/>
      <c r="H10" s="178"/>
      <c r="I10" s="262"/>
      <c r="J10" s="262"/>
      <c r="K10" s="178"/>
      <c r="L10" s="178"/>
      <c r="M10" s="178"/>
      <c r="N10" s="185"/>
      <c r="O10" s="178"/>
    </row>
    <row r="11" spans="1:15" ht="12" customHeight="1" x14ac:dyDescent="0.25">
      <c r="D11" s="69"/>
      <c r="E11" s="69"/>
      <c r="F11" s="69"/>
      <c r="N11" s="109"/>
    </row>
    <row r="12" spans="1:15" ht="18.75" x14ac:dyDescent="0.3">
      <c r="A12" s="555" t="s">
        <v>25</v>
      </c>
      <c r="B12" s="555"/>
      <c r="C12" s="555"/>
      <c r="D12" s="545" t="s">
        <v>26</v>
      </c>
      <c r="E12" s="545"/>
      <c r="F12" s="545"/>
      <c r="G12" s="136">
        <f>J20+J48+J62</f>
        <v>45</v>
      </c>
      <c r="H12" s="20"/>
      <c r="J12" s="507" t="s">
        <v>27</v>
      </c>
      <c r="K12" s="507"/>
      <c r="L12" s="507"/>
      <c r="M12" s="507"/>
      <c r="N12" s="116">
        <f>N17+N28+N39+N53</f>
        <v>0</v>
      </c>
    </row>
    <row r="13" spans="1:15" ht="10.5" customHeight="1" x14ac:dyDescent="0.25"/>
    <row r="14" spans="1:15" ht="42" customHeight="1" x14ac:dyDescent="0.25">
      <c r="A14" s="231" t="s">
        <v>28</v>
      </c>
      <c r="B14" s="231"/>
      <c r="C14" s="231"/>
      <c r="D14" s="231" t="s">
        <v>29</v>
      </c>
      <c r="E14" s="231"/>
      <c r="F14" s="231"/>
      <c r="G14" s="232" t="s">
        <v>30</v>
      </c>
      <c r="H14" s="231"/>
      <c r="I14" s="263" t="s">
        <v>31</v>
      </c>
      <c r="J14" s="263" t="s">
        <v>32</v>
      </c>
      <c r="K14" s="233"/>
      <c r="L14" s="232" t="s">
        <v>33</v>
      </c>
      <c r="M14" s="232"/>
      <c r="N14" s="234" t="s">
        <v>34</v>
      </c>
      <c r="O14" s="231"/>
    </row>
    <row r="15" spans="1:15" s="18" customFormat="1" x14ac:dyDescent="0.25">
      <c r="A15" s="143" t="s">
        <v>35</v>
      </c>
      <c r="B15" s="144"/>
      <c r="C15" s="144"/>
      <c r="D15" s="144"/>
      <c r="E15" s="144"/>
      <c r="F15" s="144"/>
      <c r="G15" s="144"/>
      <c r="H15" s="144"/>
      <c r="I15" s="257"/>
      <c r="J15" s="257"/>
      <c r="K15" s="144"/>
      <c r="L15" s="144"/>
      <c r="M15" s="144"/>
      <c r="N15" s="144"/>
      <c r="O15" s="147"/>
    </row>
    <row r="16" spans="1:15" s="18" customFormat="1" ht="12.75" customHeight="1" thickBot="1" x14ac:dyDescent="0.3">
      <c r="A16" s="36"/>
      <c r="B16" s="36"/>
      <c r="C16" s="36"/>
      <c r="D16" s="36"/>
      <c r="E16" s="36"/>
      <c r="F16" s="36"/>
      <c r="G16" s="36"/>
      <c r="H16" s="36"/>
      <c r="I16" s="258"/>
      <c r="J16" s="258"/>
      <c r="K16" s="36"/>
      <c r="L16" s="36"/>
      <c r="M16" s="36"/>
      <c r="N16" s="36"/>
      <c r="O16" s="36"/>
    </row>
    <row r="17" spans="1:15" ht="42.75" customHeight="1" thickBot="1" x14ac:dyDescent="0.3">
      <c r="A17" s="540" t="s">
        <v>415</v>
      </c>
      <c r="B17" s="540"/>
      <c r="C17" s="540"/>
      <c r="D17" s="288" t="s">
        <v>416</v>
      </c>
      <c r="E17" s="285"/>
      <c r="F17" s="13" t="s">
        <v>417</v>
      </c>
      <c r="G17" s="4"/>
      <c r="L17" s="4" t="e">
        <f>D23/G17</f>
        <v>#DIV/0!</v>
      </c>
      <c r="N17" s="339"/>
    </row>
    <row r="18" spans="1:15" x14ac:dyDescent="0.25">
      <c r="A18" s="9" t="s">
        <v>37</v>
      </c>
      <c r="B18" s="9"/>
      <c r="C18" s="9"/>
      <c r="D18" s="9"/>
      <c r="F18" s="8"/>
      <c r="I18" s="299" t="s">
        <v>36</v>
      </c>
      <c r="J18">
        <v>0</v>
      </c>
      <c r="K18" s="3"/>
    </row>
    <row r="19" spans="1:15" x14ac:dyDescent="0.25">
      <c r="A19" t="s">
        <v>386</v>
      </c>
      <c r="D19" s="10"/>
      <c r="E19" s="15"/>
      <c r="F19" s="8"/>
      <c r="I19" s="299" t="s">
        <v>38</v>
      </c>
      <c r="J19">
        <v>15</v>
      </c>
      <c r="K19" s="3"/>
    </row>
    <row r="20" spans="1:15" x14ac:dyDescent="0.25">
      <c r="A20" t="s">
        <v>387</v>
      </c>
      <c r="D20" s="10"/>
      <c r="E20" s="15"/>
      <c r="F20" s="14"/>
      <c r="I20" s="299" t="s">
        <v>39</v>
      </c>
      <c r="J20">
        <v>25</v>
      </c>
      <c r="M20" s="7"/>
    </row>
    <row r="21" spans="1:15" x14ac:dyDescent="0.25">
      <c r="A21" t="s">
        <v>388</v>
      </c>
      <c r="D21" s="10"/>
      <c r="E21" s="15"/>
      <c r="F21" s="8"/>
      <c r="J21"/>
    </row>
    <row r="22" spans="1:15" ht="15.75" thickBot="1" x14ac:dyDescent="0.3">
      <c r="A22" t="s">
        <v>389</v>
      </c>
      <c r="D22" s="11"/>
      <c r="E22" s="15"/>
      <c r="F22" s="8"/>
      <c r="G22" s="14"/>
      <c r="J22"/>
    </row>
    <row r="23" spans="1:15" ht="16.5" thickTop="1" thickBot="1" x14ac:dyDescent="0.3">
      <c r="D23" s="12" t="e">
        <f>AVERAGE(D19:D22)</f>
        <v>#DIV/0!</v>
      </c>
      <c r="J23"/>
    </row>
    <row r="24" spans="1:15" ht="12" customHeight="1" thickTop="1" x14ac:dyDescent="0.25">
      <c r="D24" s="286"/>
      <c r="E24" s="286"/>
      <c r="F24" s="14"/>
      <c r="G24" s="14"/>
    </row>
    <row r="25" spans="1:15" s="18" customFormat="1" x14ac:dyDescent="0.25">
      <c r="A25" s="143" t="s">
        <v>40</v>
      </c>
      <c r="B25" s="144"/>
      <c r="C25" s="144"/>
      <c r="D25" s="287"/>
      <c r="E25" s="144"/>
      <c r="F25" s="144"/>
      <c r="G25" s="144"/>
      <c r="H25" s="144"/>
      <c r="I25" s="257"/>
      <c r="J25" s="257"/>
      <c r="K25" s="144"/>
      <c r="L25" s="144"/>
      <c r="M25" s="144"/>
      <c r="N25" s="144"/>
      <c r="O25" s="147"/>
    </row>
    <row r="26" spans="1:15" ht="8.25" customHeight="1" x14ac:dyDescent="0.25">
      <c r="A26" s="18"/>
      <c r="B26" s="18"/>
      <c r="C26" s="18"/>
      <c r="D26" s="18"/>
      <c r="E26" s="18"/>
      <c r="F26" s="18"/>
      <c r="G26" s="18"/>
      <c r="H26" s="18"/>
      <c r="I26" s="259"/>
      <c r="J26" s="259"/>
      <c r="K26" s="18"/>
      <c r="L26" s="18"/>
      <c r="M26" s="18"/>
      <c r="N26" s="18"/>
    </row>
    <row r="27" spans="1:15" ht="39" customHeight="1" thickBot="1" x14ac:dyDescent="0.3">
      <c r="A27" s="542" t="s">
        <v>302</v>
      </c>
      <c r="B27" s="542"/>
      <c r="C27" s="542"/>
      <c r="D27" s="542"/>
      <c r="G27" s="2"/>
      <c r="I27" s="260" t="s">
        <v>199</v>
      </c>
      <c r="J27" s="260">
        <v>0</v>
      </c>
      <c r="L27" s="340" t="s">
        <v>418</v>
      </c>
      <c r="N27" s="61" t="s">
        <v>34</v>
      </c>
    </row>
    <row r="28" spans="1:15" ht="43.5" customHeight="1" x14ac:dyDescent="0.25">
      <c r="A28" s="540" t="s">
        <v>458</v>
      </c>
      <c r="B28" s="540"/>
      <c r="C28" s="573"/>
      <c r="D28" s="10"/>
      <c r="F28" s="569"/>
      <c r="I28" s="260" t="s">
        <v>176</v>
      </c>
      <c r="J28" s="260">
        <v>5</v>
      </c>
      <c r="L28" s="570" t="e">
        <f>(D28+D29)/(G32-D31)</f>
        <v>#DIV/0!</v>
      </c>
      <c r="N28" s="509"/>
    </row>
    <row r="29" spans="1:15" ht="38.25" customHeight="1" thickBot="1" x14ac:dyDescent="0.3">
      <c r="A29" s="520" t="s">
        <v>459</v>
      </c>
      <c r="B29" s="520"/>
      <c r="C29" s="572"/>
      <c r="D29" s="11"/>
      <c r="F29" s="569"/>
      <c r="H29" s="18"/>
      <c r="I29" s="266" t="s">
        <v>177</v>
      </c>
      <c r="J29" s="266">
        <v>10</v>
      </c>
      <c r="K29" s="18"/>
      <c r="L29" s="571"/>
      <c r="M29" s="18"/>
      <c r="N29" s="510"/>
      <c r="O29" s="18"/>
    </row>
    <row r="30" spans="1:15" ht="64.5" customHeight="1" x14ac:dyDescent="0.25">
      <c r="A30" s="520" t="s">
        <v>460</v>
      </c>
      <c r="B30" s="520"/>
      <c r="C30" s="572"/>
      <c r="D30" s="11"/>
      <c r="H30" s="18"/>
      <c r="I30" s="266" t="s">
        <v>200</v>
      </c>
      <c r="J30" s="266">
        <v>15</v>
      </c>
      <c r="K30" s="18"/>
      <c r="M30" s="18"/>
      <c r="N30" s="18"/>
      <c r="O30" s="18"/>
    </row>
    <row r="31" spans="1:15" ht="45.75" customHeight="1" x14ac:dyDescent="0.25">
      <c r="A31" s="566" t="s">
        <v>461</v>
      </c>
      <c r="B31" s="566"/>
      <c r="C31" s="567"/>
      <c r="D31" s="10"/>
      <c r="H31" s="18"/>
      <c r="I31" s="266" t="s">
        <v>78</v>
      </c>
      <c r="J31" s="266">
        <v>20</v>
      </c>
      <c r="K31" s="18"/>
      <c r="L31" s="18"/>
      <c r="M31" s="18"/>
      <c r="N31" s="18"/>
      <c r="O31" s="18"/>
    </row>
    <row r="32" spans="1:15" ht="26.25" customHeight="1" thickBot="1" x14ac:dyDescent="0.3">
      <c r="A32" s="543" t="s">
        <v>376</v>
      </c>
      <c r="B32" s="543"/>
      <c r="C32" s="568"/>
      <c r="D32" s="335">
        <f>SUM(D28:D31)</f>
        <v>0</v>
      </c>
      <c r="I32" s="260" t="s">
        <v>201</v>
      </c>
      <c r="J32" s="260">
        <v>25</v>
      </c>
    </row>
    <row r="33" spans="1:15" ht="15.75" customHeight="1" x14ac:dyDescent="0.25">
      <c r="A33" s="68"/>
      <c r="B33" s="68"/>
      <c r="C33" s="68"/>
      <c r="D33" s="8"/>
      <c r="G33" s="8"/>
      <c r="I33" s="260" t="s">
        <v>202</v>
      </c>
      <c r="J33" s="260">
        <v>30</v>
      </c>
    </row>
    <row r="34" spans="1:15" x14ac:dyDescent="0.25">
      <c r="I34" s="341" t="s">
        <v>41</v>
      </c>
      <c r="J34" s="341">
        <v>30</v>
      </c>
    </row>
    <row r="35" spans="1:15" x14ac:dyDescent="0.25">
      <c r="J35" s="284"/>
    </row>
    <row r="36" spans="1:15" s="18" customFormat="1" x14ac:dyDescent="0.25">
      <c r="A36" s="143" t="s">
        <v>42</v>
      </c>
      <c r="B36" s="144"/>
      <c r="C36" s="144"/>
      <c r="D36" s="144"/>
      <c r="E36" s="144"/>
      <c r="F36" s="144"/>
      <c r="G36" s="144"/>
      <c r="H36" s="144"/>
      <c r="I36" s="257"/>
      <c r="J36" s="257"/>
      <c r="K36" s="144"/>
      <c r="L36" s="144"/>
      <c r="M36" s="144"/>
      <c r="N36" s="144"/>
      <c r="O36" s="147"/>
    </row>
    <row r="37" spans="1:15" x14ac:dyDescent="0.25">
      <c r="A37" s="18"/>
      <c r="B37" s="18"/>
      <c r="C37" s="18"/>
      <c r="D37" s="18"/>
      <c r="E37" s="18"/>
      <c r="F37" s="18"/>
      <c r="G37" s="18"/>
      <c r="H37" s="18"/>
      <c r="I37" s="259"/>
      <c r="J37" s="259"/>
      <c r="K37" s="18"/>
      <c r="L37" s="18"/>
      <c r="M37" s="18"/>
      <c r="N37" s="18"/>
      <c r="O37" s="18"/>
    </row>
    <row r="38" spans="1:15" ht="27.75" customHeight="1" thickBot="1" x14ac:dyDescent="0.3">
      <c r="A38" s="520" t="s">
        <v>301</v>
      </c>
      <c r="B38" s="520"/>
      <c r="C38" s="520"/>
      <c r="D38" s="520"/>
      <c r="E38" s="583" t="s">
        <v>467</v>
      </c>
      <c r="F38" s="18"/>
      <c r="I38" s="260" t="s">
        <v>183</v>
      </c>
      <c r="J38" s="260">
        <v>0</v>
      </c>
      <c r="K38" s="84"/>
      <c r="L38" s="310" t="s">
        <v>33</v>
      </c>
      <c r="N38" s="61" t="s">
        <v>34</v>
      </c>
    </row>
    <row r="39" spans="1:15" ht="18" customHeight="1" x14ac:dyDescent="0.25">
      <c r="A39" s="520"/>
      <c r="B39" s="520"/>
      <c r="C39" s="520"/>
      <c r="D39" s="520"/>
      <c r="E39" s="583"/>
      <c r="F39" s="292"/>
      <c r="I39" s="260" t="s">
        <v>181</v>
      </c>
      <c r="J39" s="260">
        <v>1</v>
      </c>
      <c r="K39" s="84"/>
      <c r="L39" s="584" t="e">
        <f>E41/E42</f>
        <v>#DIV/0!</v>
      </c>
      <c r="N39" s="509"/>
    </row>
    <row r="40" spans="1:15" ht="15" customHeight="1" thickBot="1" x14ac:dyDescent="0.3">
      <c r="A40" s="68"/>
      <c r="B40" s="68"/>
      <c r="C40" s="68"/>
      <c r="D40" s="24"/>
      <c r="F40" s="292"/>
      <c r="I40" s="260" t="s">
        <v>180</v>
      </c>
      <c r="J40" s="260">
        <v>2</v>
      </c>
      <c r="K40" s="84"/>
      <c r="L40" s="585"/>
      <c r="N40" s="510"/>
    </row>
    <row r="41" spans="1:15" ht="19.5" customHeight="1" x14ac:dyDescent="0.25">
      <c r="A41" s="520" t="s">
        <v>414</v>
      </c>
      <c r="B41" s="520"/>
      <c r="C41" s="572"/>
      <c r="D41" s="11"/>
      <c r="F41" s="292"/>
      <c r="I41" s="260" t="s">
        <v>179</v>
      </c>
      <c r="J41" s="260">
        <v>3</v>
      </c>
      <c r="K41" s="84"/>
      <c r="L41" s="93"/>
      <c r="N41" s="8"/>
    </row>
    <row r="42" spans="1:15" ht="19.5" customHeight="1" x14ac:dyDescent="0.25">
      <c r="A42" s="520" t="s">
        <v>378</v>
      </c>
      <c r="B42" s="520"/>
      <c r="C42" s="563"/>
      <c r="D42" s="10"/>
      <c r="I42" s="260" t="s">
        <v>178</v>
      </c>
      <c r="J42" s="260">
        <v>4</v>
      </c>
      <c r="K42" s="84"/>
      <c r="L42" s="93"/>
      <c r="N42" s="8"/>
    </row>
    <row r="43" spans="1:15" ht="15" customHeight="1" x14ac:dyDescent="0.25">
      <c r="A43" s="68"/>
      <c r="B43" s="68"/>
      <c r="C43" s="68"/>
      <c r="D43" s="24"/>
      <c r="I43" s="330" t="s">
        <v>172</v>
      </c>
      <c r="J43" s="260">
        <v>5</v>
      </c>
      <c r="K43" s="84"/>
      <c r="L43" s="93"/>
      <c r="N43" s="8"/>
    </row>
    <row r="44" spans="1:15" ht="15" customHeight="1" x14ac:dyDescent="0.25">
      <c r="A44" s="68"/>
      <c r="B44" s="68"/>
      <c r="C44" s="68"/>
      <c r="D44" s="24"/>
      <c r="I44" s="260" t="s">
        <v>174</v>
      </c>
      <c r="J44" s="260">
        <v>6</v>
      </c>
      <c r="K44" s="84"/>
      <c r="L44" s="93"/>
      <c r="N44" s="8"/>
    </row>
    <row r="45" spans="1:15" ht="15" customHeight="1" x14ac:dyDescent="0.25">
      <c r="A45" s="68"/>
      <c r="B45" s="68"/>
      <c r="C45" s="68"/>
      <c r="D45" s="24"/>
      <c r="I45" s="260" t="s">
        <v>175</v>
      </c>
      <c r="J45" s="260">
        <v>7</v>
      </c>
      <c r="K45" s="84"/>
      <c r="L45" s="93"/>
      <c r="N45" s="8"/>
    </row>
    <row r="46" spans="1:15" ht="15" customHeight="1" x14ac:dyDescent="0.25">
      <c r="A46" s="68"/>
      <c r="B46" s="68"/>
      <c r="C46" s="68"/>
      <c r="D46" s="24"/>
      <c r="I46" s="260" t="s">
        <v>176</v>
      </c>
      <c r="J46" s="260">
        <v>8</v>
      </c>
      <c r="K46" s="84"/>
      <c r="L46" s="93"/>
      <c r="N46" s="8"/>
    </row>
    <row r="47" spans="1:15" ht="15" customHeight="1" x14ac:dyDescent="0.25">
      <c r="A47" s="68"/>
      <c r="B47" s="68"/>
      <c r="C47" s="68"/>
      <c r="D47" s="24"/>
      <c r="I47" s="260" t="s">
        <v>177</v>
      </c>
      <c r="J47" s="260">
        <v>9</v>
      </c>
      <c r="K47" s="84"/>
      <c r="L47" s="93"/>
      <c r="N47" s="8"/>
    </row>
    <row r="48" spans="1:15" x14ac:dyDescent="0.25">
      <c r="I48" s="260" t="s">
        <v>173</v>
      </c>
      <c r="J48" s="260">
        <v>10</v>
      </c>
      <c r="K48" s="84"/>
      <c r="L48" s="84"/>
    </row>
    <row r="50" spans="1:15" s="18" customFormat="1" x14ac:dyDescent="0.25">
      <c r="A50" s="143" t="s">
        <v>43</v>
      </c>
      <c r="B50" s="144"/>
      <c r="C50" s="144"/>
      <c r="D50" s="144"/>
      <c r="E50" s="144"/>
      <c r="F50" s="144"/>
      <c r="G50" s="144"/>
      <c r="H50" s="144"/>
      <c r="I50" s="257"/>
      <c r="J50" s="257"/>
      <c r="K50" s="144"/>
      <c r="L50" s="144"/>
      <c r="M50" s="144"/>
      <c r="N50" s="144"/>
      <c r="O50" s="147"/>
    </row>
    <row r="51" spans="1:15" x14ac:dyDescent="0.25">
      <c r="A51" s="18"/>
      <c r="B51" s="18"/>
      <c r="C51" s="18"/>
      <c r="D51" s="18"/>
      <c r="E51" s="18"/>
      <c r="F51" s="18"/>
      <c r="G51" s="18"/>
      <c r="H51" s="18"/>
      <c r="I51" s="259"/>
      <c r="J51" s="259"/>
      <c r="K51" s="18"/>
      <c r="L51" s="18"/>
      <c r="M51" s="18"/>
      <c r="N51" s="18"/>
      <c r="O51" s="18"/>
    </row>
    <row r="52" spans="1:15" ht="29.25" customHeight="1" thickBot="1" x14ac:dyDescent="0.3">
      <c r="A52" s="574" t="s">
        <v>381</v>
      </c>
      <c r="B52" s="574"/>
      <c r="C52" s="574"/>
      <c r="D52" s="574"/>
      <c r="E52" s="583" t="s">
        <v>462</v>
      </c>
      <c r="I52" s="260" t="s">
        <v>186</v>
      </c>
      <c r="J52" s="260">
        <v>0</v>
      </c>
      <c r="K52" s="84"/>
      <c r="L52" s="586" t="s">
        <v>419</v>
      </c>
      <c r="M52" s="84"/>
      <c r="N52" s="85" t="s">
        <v>34</v>
      </c>
      <c r="O52" s="84"/>
    </row>
    <row r="53" spans="1:15" ht="15.75" customHeight="1" thickBot="1" x14ac:dyDescent="0.3">
      <c r="A53" s="574"/>
      <c r="B53" s="574"/>
      <c r="C53" s="574"/>
      <c r="D53" s="574"/>
      <c r="E53" s="583"/>
      <c r="F53" s="292"/>
      <c r="I53" s="260" t="s">
        <v>185</v>
      </c>
      <c r="J53" s="260">
        <v>1</v>
      </c>
      <c r="K53" s="84"/>
      <c r="L53" s="587"/>
      <c r="M53" s="84"/>
      <c r="N53" s="521"/>
      <c r="O53" s="84"/>
    </row>
    <row r="54" spans="1:15" ht="15.75" thickBot="1" x14ac:dyDescent="0.3">
      <c r="A54" s="283"/>
      <c r="B54" s="283"/>
      <c r="C54" s="283"/>
      <c r="D54" s="24"/>
      <c r="F54" s="292"/>
      <c r="I54" s="260" t="s">
        <v>184</v>
      </c>
      <c r="J54" s="260">
        <v>2</v>
      </c>
      <c r="K54" s="84"/>
      <c r="L54" s="509" t="e">
        <f>D55/D56</f>
        <v>#DIV/0!</v>
      </c>
      <c r="M54" s="84"/>
      <c r="N54" s="522"/>
      <c r="O54" s="84"/>
    </row>
    <row r="55" spans="1:15" ht="15.75" thickBot="1" x14ac:dyDescent="0.3">
      <c r="A55" s="564" t="s">
        <v>380</v>
      </c>
      <c r="B55" s="564"/>
      <c r="C55" s="565"/>
      <c r="D55" s="11"/>
      <c r="F55" s="292"/>
      <c r="I55" s="260" t="s">
        <v>181</v>
      </c>
      <c r="J55" s="260">
        <v>3</v>
      </c>
      <c r="K55" s="84"/>
      <c r="L55" s="510"/>
      <c r="M55" s="84"/>
      <c r="N55" s="84"/>
      <c r="O55" s="84"/>
    </row>
    <row r="56" spans="1:15" x14ac:dyDescent="0.25">
      <c r="A56" s="564" t="s">
        <v>379</v>
      </c>
      <c r="B56" s="564"/>
      <c r="C56" s="513"/>
      <c r="D56" s="10"/>
      <c r="I56" s="260" t="s">
        <v>180</v>
      </c>
      <c r="J56" s="260">
        <v>4</v>
      </c>
      <c r="K56" s="84"/>
      <c r="M56" s="84"/>
      <c r="N56" s="84"/>
      <c r="O56" s="84"/>
    </row>
    <row r="57" spans="1:15" x14ac:dyDescent="0.25">
      <c r="I57" s="260" t="s">
        <v>179</v>
      </c>
      <c r="J57" s="260">
        <v>5</v>
      </c>
      <c r="K57" s="84"/>
      <c r="L57" s="84"/>
      <c r="M57" s="84"/>
      <c r="N57" s="84"/>
      <c r="O57" s="84"/>
    </row>
    <row r="58" spans="1:15" x14ac:dyDescent="0.25">
      <c r="I58" s="260" t="s">
        <v>178</v>
      </c>
      <c r="J58" s="260">
        <v>6</v>
      </c>
      <c r="K58" s="84"/>
      <c r="L58" s="84"/>
      <c r="M58" s="84"/>
      <c r="N58" s="84"/>
      <c r="O58" s="84"/>
    </row>
    <row r="59" spans="1:15" x14ac:dyDescent="0.25">
      <c r="I59" s="330" t="s">
        <v>172</v>
      </c>
      <c r="J59" s="260">
        <v>7</v>
      </c>
      <c r="K59" s="84"/>
      <c r="L59" s="84"/>
      <c r="M59" s="84"/>
      <c r="N59" s="84"/>
      <c r="O59" s="84"/>
    </row>
    <row r="60" spans="1:15" x14ac:dyDescent="0.25">
      <c r="I60" s="260" t="s">
        <v>174</v>
      </c>
      <c r="J60" s="260">
        <v>8</v>
      </c>
      <c r="K60" s="84"/>
      <c r="L60" s="84"/>
      <c r="M60" s="84"/>
      <c r="N60" s="84"/>
      <c r="O60" s="84"/>
    </row>
    <row r="61" spans="1:15" x14ac:dyDescent="0.25">
      <c r="I61" s="260" t="s">
        <v>175</v>
      </c>
      <c r="J61" s="260">
        <v>9</v>
      </c>
      <c r="K61" s="84"/>
      <c r="L61" s="84"/>
      <c r="M61" s="84"/>
      <c r="N61" s="84"/>
      <c r="O61" s="84"/>
    </row>
    <row r="62" spans="1:15" x14ac:dyDescent="0.25">
      <c r="I62" s="260" t="s">
        <v>182</v>
      </c>
      <c r="J62" s="260">
        <v>10</v>
      </c>
      <c r="K62" s="84"/>
      <c r="L62" s="84"/>
      <c r="M62" s="84"/>
      <c r="N62" s="84"/>
      <c r="O62" s="84"/>
    </row>
    <row r="63" spans="1:15" x14ac:dyDescent="0.25">
      <c r="I63" s="260" t="s">
        <v>234</v>
      </c>
      <c r="J63" s="260"/>
      <c r="K63" s="84"/>
      <c r="L63" s="84"/>
      <c r="M63" s="84"/>
      <c r="N63" s="84"/>
      <c r="O63" s="84"/>
    </row>
    <row r="64" spans="1:15" x14ac:dyDescent="0.25">
      <c r="I64" s="260"/>
      <c r="J64" s="260"/>
      <c r="K64" s="84"/>
      <c r="L64" s="84"/>
      <c r="M64" s="84"/>
      <c r="N64" s="84"/>
      <c r="O64" s="84"/>
    </row>
    <row r="65" spans="1:15" x14ac:dyDescent="0.25">
      <c r="A65" s="188"/>
      <c r="B65" s="188"/>
      <c r="C65" s="188"/>
      <c r="D65" s="188"/>
      <c r="E65" s="188"/>
      <c r="F65" s="188"/>
      <c r="G65" s="188"/>
      <c r="H65" s="188"/>
      <c r="I65" s="264"/>
      <c r="J65" s="264"/>
      <c r="K65" s="211"/>
      <c r="L65" s="211"/>
      <c r="M65" s="211"/>
      <c r="N65" s="211"/>
      <c r="O65" s="211"/>
    </row>
    <row r="66" spans="1:15" x14ac:dyDescent="0.25">
      <c r="I66" s="260"/>
      <c r="J66" s="260"/>
      <c r="K66" s="84"/>
      <c r="L66" s="84"/>
      <c r="M66" s="84"/>
      <c r="N66" s="84"/>
      <c r="O66" s="84"/>
    </row>
    <row r="67" spans="1:15" ht="30.75" customHeight="1" x14ac:dyDescent="0.3">
      <c r="A67" s="529" t="s">
        <v>44</v>
      </c>
      <c r="B67" s="529"/>
      <c r="C67" s="529"/>
      <c r="D67" s="545" t="s">
        <v>45</v>
      </c>
      <c r="E67" s="545"/>
      <c r="F67" s="545"/>
      <c r="G67" s="524">
        <f>J73+J81+J88</f>
        <v>35</v>
      </c>
      <c r="H67" s="524"/>
      <c r="I67" s="260"/>
      <c r="J67" s="582" t="s">
        <v>46</v>
      </c>
      <c r="K67" s="582"/>
      <c r="L67" s="582"/>
      <c r="M67" s="582"/>
      <c r="N67" s="90">
        <f>N72+N80+N87</f>
        <v>0</v>
      </c>
      <c r="O67" s="84"/>
    </row>
    <row r="68" spans="1:15" x14ac:dyDescent="0.25">
      <c r="I68" s="260"/>
      <c r="J68" s="260"/>
      <c r="K68" s="84"/>
      <c r="L68" s="84"/>
      <c r="M68" s="84"/>
      <c r="N68" s="84"/>
      <c r="O68" s="84"/>
    </row>
    <row r="69" spans="1:15" x14ac:dyDescent="0.25">
      <c r="A69" s="143" t="s">
        <v>47</v>
      </c>
      <c r="B69" s="144"/>
      <c r="C69" s="144"/>
      <c r="D69" s="144"/>
      <c r="E69" s="144"/>
      <c r="F69" s="144"/>
      <c r="G69" s="144"/>
      <c r="H69" s="144"/>
      <c r="I69" s="265"/>
      <c r="J69" s="265"/>
      <c r="K69" s="151"/>
      <c r="L69" s="151"/>
      <c r="M69" s="151"/>
      <c r="N69" s="151"/>
      <c r="O69" s="186"/>
    </row>
    <row r="70" spans="1:15" ht="15.75" thickBot="1" x14ac:dyDescent="0.3">
      <c r="A70" s="18"/>
      <c r="B70" s="18"/>
      <c r="C70" s="18"/>
      <c r="D70" s="18"/>
      <c r="E70" s="18"/>
      <c r="F70" s="18"/>
      <c r="G70" s="18"/>
      <c r="H70" s="18"/>
      <c r="I70" s="266"/>
      <c r="J70" s="266"/>
      <c r="K70" s="91"/>
      <c r="L70" s="91"/>
      <c r="M70" s="91"/>
      <c r="N70" s="91"/>
      <c r="O70" s="84"/>
    </row>
    <row r="71" spans="1:15" ht="47.45" customHeight="1" thickTop="1" thickBot="1" x14ac:dyDescent="0.3">
      <c r="A71" s="560" t="s">
        <v>235</v>
      </c>
      <c r="B71" s="560"/>
      <c r="C71" s="560"/>
      <c r="D71" s="561" t="s">
        <v>187</v>
      </c>
      <c r="E71" s="84"/>
      <c r="F71" s="94" t="s">
        <v>48</v>
      </c>
      <c r="G71" s="95"/>
      <c r="H71" s="96"/>
      <c r="I71" s="293" t="s">
        <v>49</v>
      </c>
      <c r="J71" s="260">
        <v>0</v>
      </c>
      <c r="K71" s="84"/>
      <c r="L71" s="86" t="e">
        <f>G71/D73</f>
        <v>#DIV/0!</v>
      </c>
      <c r="M71" s="84"/>
      <c r="N71" s="85" t="s">
        <v>34</v>
      </c>
      <c r="O71" s="84"/>
    </row>
    <row r="72" spans="1:15" ht="44.25" customHeight="1" thickTop="1" thickBot="1" x14ac:dyDescent="0.3">
      <c r="A72" s="560"/>
      <c r="B72" s="560"/>
      <c r="C72" s="560"/>
      <c r="D72" s="562"/>
      <c r="E72" s="84"/>
      <c r="F72" s="94" t="s">
        <v>50</v>
      </c>
      <c r="G72" s="95"/>
      <c r="H72" s="96"/>
      <c r="I72" s="293" t="s">
        <v>198</v>
      </c>
      <c r="J72" s="260">
        <v>10</v>
      </c>
      <c r="K72" s="84"/>
      <c r="L72" s="86" t="e">
        <f>G72/D73</f>
        <v>#DIV/0!</v>
      </c>
      <c r="M72" s="84"/>
      <c r="N72" s="87"/>
      <c r="O72" s="84"/>
    </row>
    <row r="73" spans="1:15" ht="45" customHeight="1" thickTop="1" thickBot="1" x14ac:dyDescent="0.3">
      <c r="A73" s="560" t="s">
        <v>236</v>
      </c>
      <c r="B73" s="560"/>
      <c r="C73" s="560"/>
      <c r="D73" s="95"/>
      <c r="E73" s="84"/>
      <c r="F73" s="94" t="s">
        <v>51</v>
      </c>
      <c r="G73" s="95"/>
      <c r="H73" s="96"/>
      <c r="I73" s="293" t="s">
        <v>197</v>
      </c>
      <c r="J73" s="260">
        <v>15</v>
      </c>
      <c r="K73" s="84"/>
      <c r="L73" s="86" t="e">
        <f>G73/D73</f>
        <v>#DIV/0!</v>
      </c>
      <c r="M73" s="84"/>
      <c r="N73" s="84"/>
      <c r="O73" s="84"/>
    </row>
    <row r="74" spans="1:15" ht="31.5" thickTop="1" thickBot="1" x14ac:dyDescent="0.3">
      <c r="A74" s="84"/>
      <c r="B74" s="84"/>
      <c r="C74" s="84"/>
      <c r="D74" s="84"/>
      <c r="E74" s="84"/>
      <c r="F74" s="94" t="s">
        <v>52</v>
      </c>
      <c r="G74" s="95"/>
      <c r="H74" s="96"/>
      <c r="I74" s="260"/>
      <c r="J74" s="260"/>
      <c r="K74" s="84"/>
      <c r="L74" s="86" t="e">
        <f>G74/D73</f>
        <v>#DIV/0!</v>
      </c>
      <c r="M74" s="84"/>
      <c r="N74" s="84"/>
      <c r="O74" s="84"/>
    </row>
    <row r="75" spans="1:15" ht="46.5" thickTop="1" thickBot="1" x14ac:dyDescent="0.3">
      <c r="A75" s="84"/>
      <c r="B75" s="84"/>
      <c r="C75" s="84"/>
      <c r="D75" s="84"/>
      <c r="E75" s="84"/>
      <c r="F75" s="94" t="s">
        <v>53</v>
      </c>
      <c r="G75" s="95"/>
      <c r="H75" s="96"/>
      <c r="I75" s="260"/>
      <c r="J75" s="260"/>
      <c r="K75" s="84"/>
      <c r="L75" s="86" t="e">
        <f>G75/D73</f>
        <v>#DIV/0!</v>
      </c>
      <c r="M75" s="84"/>
      <c r="N75" s="84"/>
      <c r="O75" s="84"/>
    </row>
    <row r="76" spans="1:15" ht="15.75" thickTop="1" x14ac:dyDescent="0.25">
      <c r="A76" s="84"/>
      <c r="B76" s="84"/>
      <c r="C76" s="84"/>
      <c r="D76" s="84"/>
      <c r="E76" s="84"/>
      <c r="F76" s="92"/>
      <c r="G76" s="96"/>
      <c r="H76" s="96"/>
      <c r="I76" s="260"/>
      <c r="J76" s="260"/>
      <c r="K76" s="84"/>
      <c r="L76" s="93"/>
      <c r="M76" s="84"/>
      <c r="N76" s="84"/>
      <c r="O76" s="84"/>
    </row>
    <row r="77" spans="1:15" x14ac:dyDescent="0.25">
      <c r="A77" s="143" t="s">
        <v>322</v>
      </c>
      <c r="B77" s="144"/>
      <c r="C77" s="144"/>
      <c r="D77" s="144"/>
      <c r="E77" s="144"/>
      <c r="F77" s="144"/>
      <c r="G77" s="144"/>
      <c r="H77" s="144"/>
      <c r="I77" s="257"/>
      <c r="J77" s="257"/>
      <c r="K77" s="144"/>
      <c r="L77" s="144"/>
      <c r="M77" s="144"/>
      <c r="N77" s="144"/>
      <c r="O77" s="147"/>
    </row>
    <row r="78" spans="1:15" x14ac:dyDescent="0.25">
      <c r="A78" s="84"/>
      <c r="B78" s="84"/>
      <c r="C78" s="84"/>
      <c r="D78" s="84"/>
      <c r="E78" s="84"/>
      <c r="F78" s="228"/>
      <c r="G78" s="96"/>
      <c r="H78" s="96"/>
      <c r="I78" s="260"/>
      <c r="J78" s="260"/>
      <c r="K78" s="84"/>
      <c r="L78" s="93"/>
      <c r="M78" s="84"/>
      <c r="N78" s="84"/>
      <c r="O78" s="84"/>
    </row>
    <row r="79" spans="1:15" ht="41.25" customHeight="1" thickBot="1" x14ac:dyDescent="0.3">
      <c r="A79" s="508" t="s">
        <v>674</v>
      </c>
      <c r="B79" s="508"/>
      <c r="C79" s="508"/>
      <c r="D79" s="508"/>
      <c r="E79" s="508"/>
      <c r="G79" s="513" t="s">
        <v>325</v>
      </c>
      <c r="H79" s="513"/>
      <c r="I79" s="513"/>
      <c r="J79" s="299">
        <v>0</v>
      </c>
      <c r="K79" s="256"/>
      <c r="L79" s="93"/>
      <c r="M79" s="84"/>
      <c r="N79" s="227" t="s">
        <v>34</v>
      </c>
      <c r="O79" s="84"/>
    </row>
    <row r="80" spans="1:15" ht="40.5" customHeight="1" thickTop="1" thickBot="1" x14ac:dyDescent="0.3">
      <c r="A80" s="508"/>
      <c r="B80" s="508"/>
      <c r="C80" s="508"/>
      <c r="D80" s="508"/>
      <c r="E80" s="508"/>
      <c r="G80" s="513" t="s">
        <v>323</v>
      </c>
      <c r="H80" s="513"/>
      <c r="I80" s="513"/>
      <c r="J80" s="299">
        <v>5</v>
      </c>
      <c r="K80" s="256"/>
      <c r="L80" s="93"/>
      <c r="M80" s="84"/>
      <c r="N80" s="87"/>
      <c r="O80" s="84"/>
    </row>
    <row r="81" spans="1:15" ht="31.5" customHeight="1" thickTop="1" x14ac:dyDescent="0.25">
      <c r="A81" s="508"/>
      <c r="B81" s="508"/>
      <c r="C81" s="508"/>
      <c r="D81" s="508"/>
      <c r="E81" s="508"/>
      <c r="G81" s="513" t="s">
        <v>324</v>
      </c>
      <c r="H81" s="513"/>
      <c r="I81" s="513"/>
      <c r="J81" s="299">
        <v>10</v>
      </c>
      <c r="K81" s="256"/>
      <c r="L81" s="93"/>
      <c r="M81" s="84"/>
      <c r="N81" s="84"/>
      <c r="O81" s="84"/>
    </row>
    <row r="82" spans="1:15" x14ac:dyDescent="0.25">
      <c r="A82" s="84"/>
      <c r="B82" s="84"/>
      <c r="C82" s="84"/>
      <c r="D82" s="84"/>
      <c r="E82" s="84"/>
      <c r="F82" s="228"/>
      <c r="G82" s="96"/>
      <c r="H82" s="96"/>
      <c r="I82" s="260"/>
      <c r="J82" s="260"/>
      <c r="K82" s="84"/>
      <c r="L82" s="93"/>
      <c r="M82" s="84"/>
      <c r="N82" s="84"/>
      <c r="O82" s="84"/>
    </row>
    <row r="83" spans="1:15" ht="16.5" customHeight="1" x14ac:dyDescent="0.25">
      <c r="A83" s="294"/>
      <c r="B83" s="294"/>
      <c r="C83" s="294"/>
      <c r="D83" s="295"/>
      <c r="E83" s="18"/>
      <c r="F83" s="18"/>
      <c r="G83" s="297"/>
      <c r="H83" s="297"/>
      <c r="I83" s="297"/>
      <c r="J83" s="295"/>
      <c r="K83" s="18"/>
      <c r="L83" s="18"/>
      <c r="M83" s="18"/>
      <c r="N83" s="355"/>
    </row>
    <row r="84" spans="1:15" s="18" customFormat="1" x14ac:dyDescent="0.25">
      <c r="A84" s="143" t="s">
        <v>447</v>
      </c>
      <c r="B84" s="144"/>
      <c r="C84" s="144"/>
      <c r="D84" s="144"/>
      <c r="E84" s="144"/>
      <c r="F84" s="144"/>
      <c r="G84" s="144"/>
      <c r="H84" s="144"/>
      <c r="I84" s="257"/>
      <c r="J84" s="257"/>
      <c r="K84" s="144"/>
      <c r="L84" s="144"/>
      <c r="M84" s="144"/>
      <c r="N84" s="144"/>
      <c r="O84" s="147"/>
    </row>
    <row r="85" spans="1:15" ht="18" customHeight="1" x14ac:dyDescent="0.25">
      <c r="A85" s="296"/>
      <c r="B85" s="296"/>
      <c r="C85" s="296"/>
      <c r="I85" s="292"/>
      <c r="J85" s="299"/>
    </row>
    <row r="86" spans="1:15" ht="38.25" customHeight="1" thickBot="1" x14ac:dyDescent="0.3">
      <c r="A86" s="508" t="s">
        <v>675</v>
      </c>
      <c r="B86" s="508"/>
      <c r="C86" s="508"/>
      <c r="D86" s="508"/>
      <c r="E86" s="508"/>
      <c r="F86" s="333" t="s">
        <v>440</v>
      </c>
      <c r="G86" s="513" t="s">
        <v>446</v>
      </c>
      <c r="H86" s="513"/>
      <c r="I86" s="513"/>
      <c r="J86" s="299">
        <v>0</v>
      </c>
      <c r="K86" s="299"/>
      <c r="L86" s="26"/>
      <c r="M86" s="84"/>
      <c r="N86" s="298" t="s">
        <v>34</v>
      </c>
      <c r="O86" s="84"/>
    </row>
    <row r="87" spans="1:15" ht="39" customHeight="1" thickTop="1" thickBot="1" x14ac:dyDescent="0.3">
      <c r="A87" s="508"/>
      <c r="B87" s="508"/>
      <c r="C87" s="508"/>
      <c r="D87" s="508"/>
      <c r="E87" s="508"/>
      <c r="G87" s="513" t="s">
        <v>444</v>
      </c>
      <c r="H87" s="513"/>
      <c r="I87" s="513"/>
      <c r="J87" s="299">
        <v>5</v>
      </c>
      <c r="K87" s="299"/>
      <c r="L87" s="26"/>
      <c r="M87" s="84"/>
      <c r="N87" s="87"/>
      <c r="O87" s="84"/>
    </row>
    <row r="88" spans="1:15" ht="31.5" customHeight="1" thickTop="1" x14ac:dyDescent="0.25">
      <c r="A88" s="293"/>
      <c r="B88" s="293"/>
      <c r="C88" s="293"/>
      <c r="D88" s="293"/>
      <c r="E88" s="293"/>
      <c r="G88" s="513" t="s">
        <v>445</v>
      </c>
      <c r="H88" s="513"/>
      <c r="I88" s="513"/>
      <c r="J88" s="299">
        <v>10</v>
      </c>
      <c r="K88" s="299"/>
      <c r="L88" s="26"/>
      <c r="M88" s="84"/>
      <c r="N88" s="84"/>
      <c r="O88" s="84"/>
    </row>
    <row r="89" spans="1:15" ht="16.5" customHeight="1" x14ac:dyDescent="0.25">
      <c r="A89" s="66"/>
      <c r="B89" s="66"/>
      <c r="C89" s="66"/>
      <c r="D89" s="54"/>
    </row>
    <row r="90" spans="1:15" ht="16.5" customHeight="1" x14ac:dyDescent="0.25">
      <c r="A90" s="180"/>
      <c r="B90" s="180"/>
      <c r="C90" s="180"/>
      <c r="D90" s="182"/>
      <c r="E90" s="178"/>
      <c r="F90" s="178"/>
      <c r="G90" s="178"/>
      <c r="H90" s="178"/>
      <c r="I90" s="262"/>
      <c r="J90" s="262"/>
      <c r="K90" s="178"/>
      <c r="L90" s="178"/>
      <c r="M90" s="178"/>
      <c r="N90" s="178"/>
      <c r="O90" s="178"/>
    </row>
    <row r="91" spans="1:15" ht="16.5" customHeight="1" x14ac:dyDescent="0.25">
      <c r="A91" s="66"/>
      <c r="B91" s="66"/>
      <c r="C91" s="66"/>
      <c r="D91" s="54"/>
      <c r="L91" s="53"/>
    </row>
    <row r="92" spans="1:15" ht="29.25" customHeight="1" x14ac:dyDescent="0.3">
      <c r="A92" s="554" t="s">
        <v>55</v>
      </c>
      <c r="B92" s="554"/>
      <c r="C92" s="554"/>
      <c r="D92" s="545" t="s">
        <v>56</v>
      </c>
      <c r="E92" s="545"/>
      <c r="F92" s="545"/>
      <c r="G92" s="524">
        <v>40</v>
      </c>
      <c r="H92" s="524"/>
      <c r="J92" s="557" t="s">
        <v>57</v>
      </c>
      <c r="K92" s="558"/>
      <c r="L92" s="558"/>
      <c r="M92" s="559"/>
      <c r="N92" s="64">
        <f>N106+N98+N116</f>
        <v>0</v>
      </c>
    </row>
    <row r="93" spans="1:15" ht="15" customHeight="1" x14ac:dyDescent="0.3">
      <c r="A93" s="63"/>
      <c r="B93" s="63"/>
      <c r="C93" s="63"/>
      <c r="D93" s="65"/>
      <c r="E93" s="65"/>
      <c r="F93" s="65"/>
      <c r="G93" s="22"/>
      <c r="H93" s="22"/>
      <c r="J93" s="230"/>
      <c r="K93" s="60"/>
      <c r="L93" s="60"/>
      <c r="M93" s="60"/>
      <c r="N93" s="22"/>
    </row>
    <row r="94" spans="1:15" ht="45" x14ac:dyDescent="0.25">
      <c r="A94" s="231" t="s">
        <v>28</v>
      </c>
      <c r="B94" s="231"/>
      <c r="C94" s="231"/>
      <c r="D94" s="231" t="s">
        <v>29</v>
      </c>
      <c r="E94" s="231"/>
      <c r="F94" s="231"/>
      <c r="G94" s="232" t="s">
        <v>30</v>
      </c>
      <c r="H94" s="231"/>
      <c r="I94" s="263" t="s">
        <v>31</v>
      </c>
      <c r="J94" s="263" t="s">
        <v>32</v>
      </c>
      <c r="K94" s="233"/>
      <c r="L94" s="232" t="s">
        <v>33</v>
      </c>
      <c r="M94" s="232"/>
      <c r="N94" s="234" t="s">
        <v>34</v>
      </c>
      <c r="O94" s="231"/>
    </row>
    <row r="95" spans="1:15" x14ac:dyDescent="0.25">
      <c r="A95" s="143" t="s">
        <v>448</v>
      </c>
      <c r="B95" s="144"/>
      <c r="C95" s="144"/>
      <c r="D95" s="144"/>
      <c r="E95" s="144"/>
      <c r="F95" s="144"/>
      <c r="G95" s="144"/>
      <c r="H95" s="144"/>
      <c r="I95" s="257"/>
      <c r="J95" s="257"/>
      <c r="K95" s="144"/>
      <c r="L95" s="144"/>
      <c r="M95" s="144"/>
      <c r="N95" s="144"/>
      <c r="O95" s="147"/>
    </row>
    <row r="96" spans="1:15" x14ac:dyDescent="0.25">
      <c r="A96" s="18"/>
      <c r="B96" s="18"/>
      <c r="C96" s="18"/>
      <c r="D96" s="18"/>
      <c r="E96" s="18"/>
      <c r="F96" s="18"/>
      <c r="G96" s="18"/>
      <c r="H96" s="18"/>
      <c r="I96" s="259"/>
      <c r="J96" s="259"/>
      <c r="K96" s="18"/>
      <c r="L96" s="18"/>
      <c r="M96" s="18"/>
      <c r="N96" s="18"/>
    </row>
    <row r="97" spans="1:15" ht="54.75" customHeight="1" thickBot="1" x14ac:dyDescent="0.3">
      <c r="A97" s="520" t="s">
        <v>297</v>
      </c>
      <c r="B97" s="520"/>
      <c r="C97" s="520"/>
      <c r="D97" s="97" t="s">
        <v>333</v>
      </c>
      <c r="E97" s="520" t="s">
        <v>402</v>
      </c>
      <c r="F97" s="520"/>
      <c r="L97" s="26"/>
      <c r="N97" s="68" t="s">
        <v>34</v>
      </c>
    </row>
    <row r="98" spans="1:15" ht="42" customHeight="1" thickTop="1" thickBot="1" x14ac:dyDescent="0.3">
      <c r="A98" s="520"/>
      <c r="B98" s="520"/>
      <c r="C98" s="520"/>
      <c r="D98" s="2"/>
      <c r="E98" s="520" t="s">
        <v>392</v>
      </c>
      <c r="F98" s="541"/>
      <c r="G98" s="12"/>
      <c r="I98" s="292" t="s">
        <v>336</v>
      </c>
      <c r="J98" s="299">
        <v>0</v>
      </c>
      <c r="L98" s="26"/>
      <c r="N98" s="6">
        <v>0</v>
      </c>
    </row>
    <row r="99" spans="1:15" ht="45" customHeight="1" thickTop="1" thickBot="1" x14ac:dyDescent="0.3">
      <c r="A99" s="1"/>
      <c r="B99" s="1"/>
      <c r="C99" s="17"/>
      <c r="D99" s="17"/>
      <c r="E99" s="520" t="s">
        <v>393</v>
      </c>
      <c r="F99" s="541"/>
      <c r="G99" s="12"/>
      <c r="I99" s="292" t="s">
        <v>335</v>
      </c>
      <c r="J99" s="299">
        <v>10</v>
      </c>
      <c r="L99" s="26"/>
    </row>
    <row r="100" spans="1:15" ht="36" customHeight="1" thickTop="1" thickBot="1" x14ac:dyDescent="0.3">
      <c r="E100" s="540" t="s">
        <v>394</v>
      </c>
      <c r="F100" s="581"/>
      <c r="G100" s="12"/>
      <c r="I100" s="292"/>
      <c r="L100" s="26"/>
    </row>
    <row r="101" spans="1:15" ht="39.75" customHeight="1" thickTop="1" thickBot="1" x14ac:dyDescent="0.3">
      <c r="E101" s="580" t="s">
        <v>395</v>
      </c>
      <c r="F101" s="580"/>
      <c r="G101" s="12"/>
      <c r="I101" s="292"/>
      <c r="L101" s="26"/>
    </row>
    <row r="102" spans="1:15" ht="15.75" thickTop="1" x14ac:dyDescent="0.25"/>
    <row r="103" spans="1:15" x14ac:dyDescent="0.25">
      <c r="A103" s="143" t="s">
        <v>449</v>
      </c>
      <c r="B103" s="144"/>
      <c r="C103" s="144"/>
      <c r="D103" s="144"/>
      <c r="E103" s="144"/>
      <c r="F103" s="144"/>
      <c r="G103" s="144"/>
      <c r="H103" s="144"/>
      <c r="I103" s="257"/>
      <c r="J103" s="257"/>
      <c r="K103" s="144"/>
      <c r="L103" s="144"/>
      <c r="M103" s="144"/>
      <c r="N103" s="144"/>
      <c r="O103" s="147"/>
    </row>
    <row r="104" spans="1:15" x14ac:dyDescent="0.25">
      <c r="A104" s="18"/>
      <c r="B104" s="18"/>
      <c r="C104" s="18"/>
      <c r="D104" s="18"/>
      <c r="E104" s="18"/>
      <c r="F104" s="18"/>
      <c r="G104" s="18"/>
      <c r="H104" s="18"/>
      <c r="I104" s="259"/>
      <c r="J104" s="259"/>
      <c r="K104" s="18"/>
      <c r="L104" s="18"/>
      <c r="M104" s="18"/>
      <c r="N104" s="18"/>
    </row>
    <row r="105" spans="1:15" ht="60.75" customHeight="1" thickBot="1" x14ac:dyDescent="0.3">
      <c r="A105" s="540" t="s">
        <v>297</v>
      </c>
      <c r="B105" s="540"/>
      <c r="C105" s="540"/>
      <c r="D105" s="97" t="s">
        <v>332</v>
      </c>
      <c r="E105" s="520" t="s">
        <v>402</v>
      </c>
      <c r="F105" s="520"/>
      <c r="G105" s="520"/>
      <c r="J105" s="299"/>
      <c r="L105" s="26"/>
      <c r="N105" s="68" t="s">
        <v>34</v>
      </c>
    </row>
    <row r="106" spans="1:15" ht="39.75" customHeight="1" thickTop="1" thickBot="1" x14ac:dyDescent="0.3">
      <c r="A106" s="291"/>
      <c r="B106" s="291"/>
      <c r="C106" s="291"/>
      <c r="D106" s="2"/>
      <c r="E106" s="520" t="s">
        <v>396</v>
      </c>
      <c r="F106" s="541"/>
      <c r="G106" s="12"/>
      <c r="I106" s="292" t="s">
        <v>350</v>
      </c>
      <c r="J106" s="299">
        <v>0</v>
      </c>
      <c r="L106" s="26"/>
      <c r="N106" s="6"/>
    </row>
    <row r="107" spans="1:15" ht="32.25" customHeight="1" thickTop="1" thickBot="1" x14ac:dyDescent="0.3">
      <c r="A107" s="291"/>
      <c r="B107" s="291"/>
      <c r="C107" s="291"/>
      <c r="D107" s="17"/>
      <c r="E107" s="520" t="s">
        <v>397</v>
      </c>
      <c r="F107" s="541"/>
      <c r="G107" s="12"/>
      <c r="I107" s="292" t="s">
        <v>349</v>
      </c>
      <c r="J107" s="299">
        <v>15</v>
      </c>
      <c r="L107" s="26"/>
    </row>
    <row r="108" spans="1:15" ht="48.75" customHeight="1" thickTop="1" thickBot="1" x14ac:dyDescent="0.3">
      <c r="E108" s="520" t="s">
        <v>398</v>
      </c>
      <c r="F108" s="541"/>
      <c r="G108" s="12"/>
      <c r="I108" s="292"/>
      <c r="J108" s="299"/>
      <c r="L108" s="26"/>
    </row>
    <row r="109" spans="1:15" ht="66.75" customHeight="1" thickTop="1" thickBot="1" x14ac:dyDescent="0.3">
      <c r="E109" s="520" t="s">
        <v>399</v>
      </c>
      <c r="F109" s="541"/>
      <c r="G109" s="12"/>
      <c r="I109" s="292"/>
      <c r="J109" s="299"/>
      <c r="L109" s="26"/>
    </row>
    <row r="110" spans="1:15" ht="45" customHeight="1" thickTop="1" thickBot="1" x14ac:dyDescent="0.3">
      <c r="E110" s="520" t="s">
        <v>400</v>
      </c>
      <c r="F110" s="520"/>
      <c r="G110" s="12"/>
      <c r="I110" s="292"/>
      <c r="J110" s="299"/>
      <c r="L110" s="26"/>
    </row>
    <row r="111" spans="1:15" ht="30" customHeight="1" thickTop="1" thickBot="1" x14ac:dyDescent="0.3">
      <c r="E111" s="520" t="s">
        <v>401</v>
      </c>
      <c r="F111" s="520"/>
      <c r="G111" s="12"/>
      <c r="I111" s="292"/>
      <c r="J111" s="299"/>
      <c r="L111" s="26"/>
    </row>
    <row r="112" spans="1:15" ht="45.75" customHeight="1" thickTop="1" thickBot="1" x14ac:dyDescent="0.3">
      <c r="E112" s="540" t="s">
        <v>60</v>
      </c>
      <c r="F112" s="540"/>
      <c r="G112" s="12"/>
      <c r="I112" s="292"/>
      <c r="L112" s="26"/>
    </row>
    <row r="113" spans="1:15" ht="15" customHeight="1" thickTop="1" x14ac:dyDescent="0.25">
      <c r="E113" s="61"/>
      <c r="F113" s="61"/>
      <c r="G113" s="8"/>
      <c r="I113" s="292"/>
      <c r="L113" s="18"/>
    </row>
    <row r="114" spans="1:15" ht="17.45" customHeight="1" x14ac:dyDescent="0.25">
      <c r="A114" s="143" t="s">
        <v>450</v>
      </c>
      <c r="B114" s="144"/>
      <c r="C114" s="144"/>
      <c r="D114" s="144"/>
      <c r="E114" s="144"/>
      <c r="F114" s="144"/>
      <c r="G114" s="144"/>
      <c r="H114" s="144"/>
      <c r="I114" s="257"/>
      <c r="J114" s="257"/>
      <c r="K114" s="144"/>
      <c r="L114" s="144"/>
      <c r="M114" s="144"/>
      <c r="N114" s="144"/>
      <c r="O114" s="147"/>
    </row>
    <row r="115" spans="1:15" ht="51.75" customHeight="1" thickBot="1" x14ac:dyDescent="0.3">
      <c r="A115" s="540" t="s">
        <v>337</v>
      </c>
      <c r="B115" s="540"/>
      <c r="C115" s="540"/>
      <c r="D115" s="543" t="s">
        <v>338</v>
      </c>
      <c r="E115" s="543"/>
      <c r="F115" s="543"/>
      <c r="G115" s="543"/>
      <c r="L115" s="26"/>
      <c r="N115" s="68" t="s">
        <v>34</v>
      </c>
      <c r="O115" s="36"/>
    </row>
    <row r="116" spans="1:15" ht="57" customHeight="1" thickTop="1" thickBot="1" x14ac:dyDescent="0.3">
      <c r="A116" s="532" t="s">
        <v>334</v>
      </c>
      <c r="B116" s="532"/>
      <c r="C116" s="226"/>
      <c r="D116" s="520"/>
      <c r="E116" s="520"/>
      <c r="F116" s="520"/>
      <c r="G116" s="520"/>
      <c r="I116" s="292" t="s">
        <v>336</v>
      </c>
      <c r="J116" s="256">
        <v>0</v>
      </c>
      <c r="L116" s="26"/>
      <c r="N116" s="6"/>
    </row>
    <row r="117" spans="1:15" ht="48.75" customHeight="1" thickTop="1" x14ac:dyDescent="0.25">
      <c r="D117" s="520"/>
      <c r="E117" s="520"/>
      <c r="F117" s="520"/>
      <c r="G117" s="520"/>
      <c r="I117" s="292" t="s">
        <v>335</v>
      </c>
      <c r="J117" s="256">
        <v>10</v>
      </c>
      <c r="L117" s="26"/>
    </row>
    <row r="118" spans="1:15" ht="19.5" customHeight="1" x14ac:dyDescent="0.25">
      <c r="D118" s="160"/>
      <c r="E118" s="160"/>
      <c r="F118" s="161"/>
      <c r="G118" s="8"/>
      <c r="I118" s="292"/>
    </row>
    <row r="119" spans="1:15" ht="18" customHeight="1" x14ac:dyDescent="0.25">
      <c r="A119" s="178"/>
      <c r="B119" s="178"/>
      <c r="C119" s="178"/>
      <c r="D119" s="179"/>
      <c r="E119" s="179"/>
      <c r="F119" s="180"/>
      <c r="G119" s="181"/>
      <c r="H119" s="178"/>
      <c r="I119" s="354"/>
      <c r="J119" s="262"/>
      <c r="K119" s="178"/>
      <c r="L119" s="178"/>
      <c r="M119" s="178"/>
      <c r="N119" s="178"/>
      <c r="O119" s="178"/>
    </row>
    <row r="120" spans="1:15" ht="16.899999999999999" customHeight="1" x14ac:dyDescent="0.25">
      <c r="D120" s="61"/>
      <c r="E120" s="61"/>
      <c r="F120" s="62"/>
      <c r="G120" s="8"/>
      <c r="I120" s="292"/>
      <c r="L120" s="18"/>
    </row>
    <row r="121" spans="1:15" ht="30.6" customHeight="1" x14ac:dyDescent="0.3">
      <c r="A121" s="554" t="s">
        <v>69</v>
      </c>
      <c r="B121" s="554"/>
      <c r="C121" s="554"/>
      <c r="D121" s="545" t="s">
        <v>70</v>
      </c>
      <c r="E121" s="545"/>
      <c r="F121" s="545"/>
      <c r="G121" s="524">
        <v>40</v>
      </c>
      <c r="H121" s="524"/>
      <c r="J121" s="507" t="s">
        <v>71</v>
      </c>
      <c r="K121" s="507"/>
      <c r="L121" s="507"/>
      <c r="M121" s="507"/>
      <c r="N121" s="64">
        <f>N125+N131+N139</f>
        <v>0</v>
      </c>
    </row>
    <row r="122" spans="1:15" ht="15" customHeight="1" x14ac:dyDescent="0.25">
      <c r="E122" s="61"/>
      <c r="F122" s="62"/>
      <c r="G122" s="8"/>
      <c r="I122" s="292"/>
      <c r="L122" s="18"/>
    </row>
    <row r="123" spans="1:15" x14ac:dyDescent="0.25">
      <c r="A123" s="143" t="s">
        <v>451</v>
      </c>
      <c r="B123" s="144"/>
      <c r="C123" s="144"/>
      <c r="D123" s="144"/>
      <c r="E123" s="144"/>
      <c r="F123" s="144"/>
      <c r="G123" s="144"/>
      <c r="H123" s="144"/>
      <c r="I123" s="257"/>
      <c r="J123" s="257"/>
      <c r="K123" s="144"/>
      <c r="L123" s="144"/>
      <c r="M123" s="144"/>
      <c r="N123" s="144"/>
      <c r="O123" s="147"/>
    </row>
    <row r="124" spans="1:15" ht="29.25" customHeight="1" thickBot="1" x14ac:dyDescent="0.3">
      <c r="A124" s="18"/>
      <c r="B124" s="18"/>
      <c r="C124" s="18"/>
      <c r="D124" s="18"/>
      <c r="E124" s="18"/>
      <c r="F124" s="18"/>
      <c r="G124" s="18"/>
      <c r="H124" s="18"/>
      <c r="I124" s="259"/>
      <c r="J124" s="259"/>
      <c r="K124" s="18"/>
      <c r="L124" s="18"/>
      <c r="M124" s="18"/>
      <c r="N124" s="68" t="s">
        <v>34</v>
      </c>
      <c r="O124" s="18"/>
    </row>
    <row r="125" spans="1:15" ht="62.25" customHeight="1" thickTop="1" thickBot="1" x14ac:dyDescent="0.3">
      <c r="A125" s="520" t="s">
        <v>327</v>
      </c>
      <c r="B125" s="520"/>
      <c r="C125" s="520"/>
      <c r="D125" s="520"/>
      <c r="E125" s="212" t="s">
        <v>328</v>
      </c>
      <c r="G125" s="551" t="s">
        <v>298</v>
      </c>
      <c r="H125" s="551"/>
      <c r="I125" s="551"/>
      <c r="J125" s="256">
        <v>0</v>
      </c>
      <c r="L125" s="26"/>
      <c r="N125" s="6"/>
    </row>
    <row r="126" spans="1:15" ht="79.5" customHeight="1" thickTop="1" x14ac:dyDescent="0.25">
      <c r="A126" s="2"/>
      <c r="B126" s="2"/>
      <c r="C126" s="2"/>
      <c r="G126" s="491" t="s">
        <v>299</v>
      </c>
      <c r="H126" s="491"/>
      <c r="I126" s="491"/>
      <c r="J126" s="256">
        <v>5</v>
      </c>
      <c r="L126" s="26"/>
    </row>
    <row r="127" spans="1:15" ht="63" customHeight="1" x14ac:dyDescent="0.25">
      <c r="A127" s="9"/>
      <c r="B127" s="9"/>
      <c r="C127" s="9"/>
      <c r="D127" s="9"/>
      <c r="G127" s="491" t="s">
        <v>300</v>
      </c>
      <c r="H127" s="491"/>
      <c r="I127" s="491"/>
      <c r="J127" s="256">
        <v>10</v>
      </c>
      <c r="K127" s="3"/>
      <c r="L127" s="26"/>
    </row>
    <row r="128" spans="1:15" x14ac:dyDescent="0.25">
      <c r="A128" s="9"/>
      <c r="B128" s="9"/>
      <c r="C128" s="9"/>
      <c r="D128" s="9"/>
      <c r="G128" s="67"/>
      <c r="I128" s="292"/>
      <c r="K128" s="3"/>
      <c r="L128" s="26"/>
    </row>
    <row r="129" spans="1:107" ht="23.25" customHeight="1" x14ac:dyDescent="0.25">
      <c r="A129" s="143" t="s">
        <v>452</v>
      </c>
      <c r="B129" s="144"/>
      <c r="C129" s="144"/>
      <c r="D129" s="144"/>
      <c r="E129" s="144"/>
      <c r="F129" s="593" t="s">
        <v>497</v>
      </c>
      <c r="G129" s="593"/>
      <c r="H129" s="593"/>
      <c r="I129" s="593"/>
      <c r="J129" s="257"/>
      <c r="K129" s="144"/>
      <c r="L129" s="144"/>
      <c r="M129" s="144"/>
      <c r="N129" s="144"/>
      <c r="O129" s="147"/>
    </row>
    <row r="130" spans="1:107" ht="29.25" customHeight="1" thickBot="1" x14ac:dyDescent="0.3">
      <c r="A130" s="18"/>
      <c r="B130" s="18"/>
      <c r="C130" s="18"/>
      <c r="D130" s="18"/>
      <c r="E130" s="18"/>
      <c r="F130" s="18"/>
      <c r="G130" s="18"/>
      <c r="H130" s="18"/>
      <c r="I130" s="259"/>
      <c r="J130" s="259"/>
      <c r="K130" s="18"/>
      <c r="L130" s="18"/>
      <c r="M130" s="18"/>
      <c r="N130" s="68" t="s">
        <v>34</v>
      </c>
      <c r="O130" s="18"/>
    </row>
    <row r="131" spans="1:107" s="55" customFormat="1" ht="31.5" customHeight="1" thickTop="1" thickBot="1" x14ac:dyDescent="0.3">
      <c r="A131" s="508" t="s">
        <v>495</v>
      </c>
      <c r="B131" s="508"/>
      <c r="C131" s="508"/>
      <c r="D131" s="508"/>
      <c r="E131" s="508"/>
      <c r="F131" s="84"/>
      <c r="G131" s="84"/>
      <c r="H131" s="84"/>
      <c r="I131" s="293" t="s">
        <v>192</v>
      </c>
      <c r="J131" s="260">
        <v>0</v>
      </c>
      <c r="K131" s="84"/>
      <c r="L131" s="26"/>
      <c r="M131"/>
      <c r="N131" s="6"/>
      <c r="O131"/>
      <c r="P131" s="18"/>
      <c r="Q131" s="18"/>
      <c r="R131" s="18"/>
      <c r="S131" s="18"/>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row>
    <row r="132" spans="1:107" ht="15.75" thickTop="1" x14ac:dyDescent="0.25">
      <c r="A132" s="92"/>
      <c r="B132" s="92"/>
      <c r="C132" s="92"/>
      <c r="D132" s="84"/>
      <c r="E132" s="84"/>
      <c r="F132" s="84"/>
      <c r="G132" s="84"/>
      <c r="H132" s="84"/>
      <c r="I132" s="293" t="s">
        <v>191</v>
      </c>
      <c r="J132" s="260">
        <v>5</v>
      </c>
      <c r="K132" s="84"/>
      <c r="L132" s="26"/>
    </row>
    <row r="133" spans="1:107" ht="18.75" customHeight="1" x14ac:dyDescent="0.25">
      <c r="I133" s="293" t="s">
        <v>190</v>
      </c>
      <c r="J133" s="260">
        <v>10</v>
      </c>
      <c r="K133" s="84"/>
      <c r="L133" s="26"/>
    </row>
    <row r="134" spans="1:107" x14ac:dyDescent="0.25">
      <c r="I134" s="293" t="s">
        <v>189</v>
      </c>
      <c r="J134" s="260">
        <v>15</v>
      </c>
      <c r="K134" s="99"/>
      <c r="L134" s="26"/>
    </row>
    <row r="135" spans="1:107" x14ac:dyDescent="0.25">
      <c r="I135" s="292"/>
      <c r="K135" s="3"/>
    </row>
    <row r="136" spans="1:107" ht="15" customHeight="1" x14ac:dyDescent="0.25">
      <c r="A136" s="187" t="s">
        <v>453</v>
      </c>
      <c r="B136" s="144"/>
      <c r="C136" s="144"/>
      <c r="D136" s="144"/>
      <c r="E136" s="144"/>
      <c r="F136" s="144"/>
      <c r="G136" s="593" t="s">
        <v>497</v>
      </c>
      <c r="H136" s="593"/>
      <c r="I136" s="593"/>
      <c r="J136" s="593"/>
      <c r="K136" s="144"/>
      <c r="L136" s="144"/>
      <c r="M136" s="144"/>
      <c r="N136" s="144"/>
      <c r="O136" s="147"/>
    </row>
    <row r="137" spans="1:107" ht="15.75" thickBot="1" x14ac:dyDescent="0.3">
      <c r="A137" s="18"/>
      <c r="B137" s="18"/>
      <c r="C137" s="18"/>
      <c r="D137" s="18"/>
      <c r="E137" s="18"/>
      <c r="F137" s="18"/>
      <c r="G137" s="18"/>
      <c r="H137" s="18"/>
      <c r="I137" s="259"/>
      <c r="J137" s="259"/>
      <c r="K137" s="18"/>
      <c r="L137" s="18"/>
      <c r="M137" s="18"/>
      <c r="N137" s="18"/>
      <c r="O137" s="18"/>
    </row>
    <row r="138" spans="1:107" ht="27.75" customHeight="1" thickBot="1" x14ac:dyDescent="0.3">
      <c r="A138" s="520" t="s">
        <v>496</v>
      </c>
      <c r="B138" s="520"/>
      <c r="C138" s="590"/>
      <c r="D138" s="591"/>
      <c r="E138" s="17"/>
      <c r="F138" s="520" t="s">
        <v>355</v>
      </c>
      <c r="G138" s="552"/>
      <c r="H138" s="17"/>
      <c r="I138" s="299" t="s">
        <v>77</v>
      </c>
      <c r="J138" s="299">
        <v>0</v>
      </c>
      <c r="L138" s="24"/>
      <c r="N138" s="308" t="s">
        <v>34</v>
      </c>
    </row>
    <row r="139" spans="1:107" ht="30" customHeight="1" thickTop="1" thickBot="1" x14ac:dyDescent="0.3">
      <c r="A139" s="520"/>
      <c r="B139" s="520"/>
      <c r="C139" s="590"/>
      <c r="D139" s="592"/>
      <c r="E139" s="17"/>
      <c r="F139" s="520"/>
      <c r="G139" s="553"/>
      <c r="H139" s="17"/>
      <c r="I139" s="332">
        <v>1</v>
      </c>
      <c r="J139" s="299">
        <v>15</v>
      </c>
      <c r="L139" s="16" t="e">
        <f>H139/D139</f>
        <v>#DIV/0!</v>
      </c>
      <c r="N139" s="6">
        <v>0</v>
      </c>
      <c r="O139" s="8"/>
    </row>
    <row r="140" spans="1:107" x14ac:dyDescent="0.25">
      <c r="A140" s="309"/>
      <c r="B140" s="309"/>
      <c r="C140" s="315"/>
      <c r="D140" s="13"/>
      <c r="J140" s="299"/>
    </row>
    <row r="141" spans="1:107" x14ac:dyDescent="0.25">
      <c r="A141" s="178"/>
      <c r="B141" s="178"/>
      <c r="C141" s="178"/>
      <c r="D141" s="178"/>
      <c r="E141" s="178"/>
      <c r="F141" s="178"/>
      <c r="G141" s="178"/>
      <c r="H141" s="178"/>
      <c r="I141" s="262"/>
      <c r="J141" s="262"/>
      <c r="K141" s="178"/>
      <c r="L141" s="178"/>
      <c r="M141" s="178"/>
      <c r="N141" s="178"/>
      <c r="O141" s="178"/>
    </row>
    <row r="143" spans="1:107" ht="42" customHeight="1" x14ac:dyDescent="0.3">
      <c r="A143" s="529" t="s">
        <v>79</v>
      </c>
      <c r="B143" s="529"/>
      <c r="C143" s="529"/>
      <c r="D143" s="539" t="s">
        <v>80</v>
      </c>
      <c r="E143" s="539"/>
      <c r="F143" s="539"/>
      <c r="G143" s="524">
        <v>10</v>
      </c>
      <c r="H143" s="524"/>
      <c r="J143" s="539" t="s">
        <v>81</v>
      </c>
      <c r="K143" s="539"/>
      <c r="L143" s="539"/>
      <c r="M143" s="539"/>
      <c r="N143" s="64">
        <f>N149+N155</f>
        <v>0</v>
      </c>
    </row>
    <row r="145" spans="1:15" ht="45" x14ac:dyDescent="0.25">
      <c r="A145" s="231" t="s">
        <v>28</v>
      </c>
      <c r="B145" s="231"/>
      <c r="C145" s="231"/>
      <c r="D145" s="231" t="s">
        <v>29</v>
      </c>
      <c r="E145" s="231"/>
      <c r="F145" s="231"/>
      <c r="G145" s="232" t="s">
        <v>30</v>
      </c>
      <c r="H145" s="231"/>
      <c r="I145" s="263" t="s">
        <v>31</v>
      </c>
      <c r="J145" s="263" t="s">
        <v>32</v>
      </c>
      <c r="K145" s="233"/>
      <c r="L145" s="232" t="s">
        <v>33</v>
      </c>
      <c r="M145" s="232"/>
      <c r="N145" s="234" t="s">
        <v>34</v>
      </c>
      <c r="O145" s="231"/>
    </row>
    <row r="146" spans="1:15" x14ac:dyDescent="0.25">
      <c r="A146" s="143" t="s">
        <v>454</v>
      </c>
      <c r="B146" s="144"/>
      <c r="C146" s="144"/>
      <c r="D146" s="144"/>
      <c r="E146" s="144"/>
      <c r="F146" s="144"/>
      <c r="G146" s="144"/>
      <c r="H146" s="144"/>
      <c r="I146" s="257"/>
      <c r="J146" s="257"/>
      <c r="K146" s="144"/>
      <c r="L146" s="144"/>
      <c r="M146" s="144"/>
      <c r="N146" s="144"/>
      <c r="O146" s="147"/>
    </row>
    <row r="147" spans="1:15" ht="15" customHeight="1" thickBot="1" x14ac:dyDescent="0.3">
      <c r="A147" s="543" t="s">
        <v>82</v>
      </c>
      <c r="B147" s="543"/>
      <c r="C147" s="543"/>
    </row>
    <row r="148" spans="1:15" ht="33" customHeight="1" thickBot="1" x14ac:dyDescent="0.3">
      <c r="A148" s="520"/>
      <c r="B148" s="520"/>
      <c r="C148" s="520"/>
      <c r="D148" s="229" t="s">
        <v>328</v>
      </c>
      <c r="F148" s="520" t="s">
        <v>83</v>
      </c>
      <c r="G148" s="525"/>
      <c r="I148" s="299" t="s">
        <v>84</v>
      </c>
      <c r="J148" s="256">
        <v>0</v>
      </c>
      <c r="L148" s="26"/>
      <c r="N148" s="68" t="s">
        <v>34</v>
      </c>
    </row>
    <row r="149" spans="1:15" x14ac:dyDescent="0.25">
      <c r="A149" s="520"/>
      <c r="B149" s="520"/>
      <c r="C149" s="520"/>
      <c r="F149" s="520"/>
      <c r="G149" s="526"/>
      <c r="I149" s="278" t="s">
        <v>85</v>
      </c>
      <c r="J149" s="256">
        <v>3</v>
      </c>
      <c r="L149" s="26"/>
      <c r="N149" s="546"/>
    </row>
    <row r="150" spans="1:15" ht="18" customHeight="1" thickBot="1" x14ac:dyDescent="0.3">
      <c r="A150" s="520"/>
      <c r="B150" s="520"/>
      <c r="C150" s="520"/>
      <c r="F150" s="520"/>
      <c r="G150" s="527"/>
      <c r="I150" s="278" t="s">
        <v>86</v>
      </c>
      <c r="J150" s="256">
        <v>5</v>
      </c>
      <c r="L150" s="26"/>
      <c r="N150" s="547"/>
    </row>
    <row r="151" spans="1:15" x14ac:dyDescent="0.25">
      <c r="I151" s="278"/>
    </row>
    <row r="152" spans="1:15" x14ac:dyDescent="0.25">
      <c r="A152" s="143" t="s">
        <v>455</v>
      </c>
      <c r="B152" s="144"/>
      <c r="C152" s="144"/>
      <c r="D152" s="144"/>
      <c r="E152" s="144"/>
      <c r="F152" s="144"/>
      <c r="G152" s="144"/>
      <c r="H152" s="144"/>
      <c r="I152" s="257"/>
      <c r="J152" s="257"/>
      <c r="K152" s="144"/>
      <c r="L152" s="144"/>
      <c r="M152" s="144"/>
      <c r="N152" s="144"/>
      <c r="O152" s="147"/>
    </row>
    <row r="153" spans="1:15" ht="15.75" thickBot="1" x14ac:dyDescent="0.3">
      <c r="A153" s="36"/>
      <c r="B153" s="36"/>
      <c r="C153" s="36"/>
      <c r="D153" s="36"/>
      <c r="E153" s="36"/>
      <c r="F153" s="36"/>
      <c r="G153" s="36"/>
      <c r="H153" s="36"/>
      <c r="I153" s="258"/>
      <c r="J153" s="258"/>
      <c r="K153" s="36"/>
      <c r="L153" s="36"/>
      <c r="M153" s="36"/>
      <c r="N153" s="36"/>
      <c r="O153" s="36"/>
    </row>
    <row r="154" spans="1:15" ht="31.5" customHeight="1" thickBot="1" x14ac:dyDescent="0.3">
      <c r="A154" s="520" t="s">
        <v>282</v>
      </c>
      <c r="B154" s="520"/>
      <c r="C154" s="520"/>
      <c r="D154" s="520"/>
      <c r="E154" s="550" t="s">
        <v>443</v>
      </c>
      <c r="F154" s="2"/>
      <c r="G154" s="548"/>
      <c r="I154" s="299" t="s">
        <v>84</v>
      </c>
      <c r="J154" s="256">
        <v>0</v>
      </c>
      <c r="L154" s="26"/>
      <c r="N154" s="68" t="s">
        <v>34</v>
      </c>
    </row>
    <row r="155" spans="1:15" ht="29.25" customHeight="1" thickBot="1" x14ac:dyDescent="0.3">
      <c r="A155" s="520"/>
      <c r="B155" s="520"/>
      <c r="C155" s="520"/>
      <c r="D155" s="520"/>
      <c r="E155" s="550"/>
      <c r="G155" s="549"/>
      <c r="I155" s="278" t="s">
        <v>89</v>
      </c>
      <c r="J155" s="256">
        <v>2</v>
      </c>
      <c r="L155" s="26"/>
      <c r="N155" s="4"/>
    </row>
    <row r="156" spans="1:15" x14ac:dyDescent="0.25">
      <c r="A156" s="520"/>
      <c r="B156" s="520"/>
      <c r="C156" s="520"/>
      <c r="D156" s="520"/>
      <c r="E156" s="550"/>
      <c r="I156" s="278" t="s">
        <v>90</v>
      </c>
      <c r="J156" s="256">
        <v>5</v>
      </c>
      <c r="L156" s="26"/>
    </row>
    <row r="157" spans="1:15" ht="18" customHeight="1" x14ac:dyDescent="0.25">
      <c r="A157" s="520"/>
      <c r="B157" s="520"/>
      <c r="C157" s="520"/>
      <c r="D157" s="520"/>
      <c r="E157" s="550"/>
    </row>
    <row r="159" spans="1:15" x14ac:dyDescent="0.25">
      <c r="A159" s="188"/>
      <c r="B159" s="188"/>
      <c r="C159" s="188"/>
      <c r="D159" s="188"/>
      <c r="E159" s="188"/>
      <c r="F159" s="188"/>
      <c r="G159" s="188"/>
      <c r="H159" s="188"/>
      <c r="I159" s="267"/>
      <c r="J159" s="267"/>
      <c r="K159" s="188"/>
      <c r="L159" s="188"/>
      <c r="M159" s="188"/>
      <c r="N159" s="188"/>
      <c r="O159" s="188"/>
    </row>
    <row r="161" spans="1:15" ht="35.25" customHeight="1" x14ac:dyDescent="0.3">
      <c r="A161" s="529" t="s">
        <v>91</v>
      </c>
      <c r="B161" s="529"/>
      <c r="C161" s="529"/>
      <c r="D161" s="523" t="s">
        <v>92</v>
      </c>
      <c r="E161" s="523"/>
      <c r="F161" s="523"/>
      <c r="G161" s="524">
        <v>35</v>
      </c>
      <c r="H161" s="524"/>
      <c r="J161" s="528" t="s">
        <v>296</v>
      </c>
      <c r="K161" s="528"/>
      <c r="L161" s="528"/>
      <c r="M161" s="528"/>
      <c r="N161" s="64">
        <f>N166+N171+N184+N175+N189</f>
        <v>0</v>
      </c>
    </row>
    <row r="163" spans="1:15" ht="45" x14ac:dyDescent="0.25">
      <c r="A163" s="231" t="s">
        <v>28</v>
      </c>
      <c r="B163" s="231"/>
      <c r="C163" s="231"/>
      <c r="D163" s="231" t="s">
        <v>29</v>
      </c>
      <c r="E163" s="231"/>
      <c r="F163" s="231"/>
      <c r="G163" s="232" t="s">
        <v>30</v>
      </c>
      <c r="H163" s="231"/>
      <c r="I163" s="263" t="s">
        <v>31</v>
      </c>
      <c r="J163" s="263" t="s">
        <v>32</v>
      </c>
      <c r="K163" s="233"/>
      <c r="L163" s="232" t="s">
        <v>33</v>
      </c>
      <c r="M163" s="232"/>
      <c r="N163" s="234" t="s">
        <v>34</v>
      </c>
      <c r="O163" s="231"/>
    </row>
    <row r="164" spans="1:15" s="18" customFormat="1" x14ac:dyDescent="0.25">
      <c r="A164" s="152" t="s">
        <v>456</v>
      </c>
      <c r="B164" s="153"/>
      <c r="C164" s="153"/>
      <c r="D164" s="144"/>
      <c r="E164" s="144"/>
      <c r="F164" s="144"/>
      <c r="G164" s="144"/>
      <c r="H164" s="144"/>
      <c r="I164" s="257"/>
      <c r="J164" s="257"/>
      <c r="K164" s="144"/>
      <c r="L164" s="144"/>
      <c r="M164" s="144"/>
      <c r="N164" s="144"/>
      <c r="O164" s="147"/>
    </row>
    <row r="165" spans="1:15" ht="30.75" thickBot="1" x14ac:dyDescent="0.3">
      <c r="A165" s="21"/>
      <c r="B165" s="21"/>
      <c r="C165" s="21"/>
      <c r="D165" s="18"/>
      <c r="E165" s="18"/>
      <c r="F165" s="18"/>
      <c r="G165" s="18"/>
      <c r="H165" s="18"/>
      <c r="I165" s="259"/>
      <c r="J165" s="259"/>
      <c r="K165" s="18"/>
      <c r="L165" s="18"/>
      <c r="M165" s="18"/>
      <c r="N165" s="68" t="s">
        <v>34</v>
      </c>
      <c r="O165" s="18"/>
    </row>
    <row r="166" spans="1:15" ht="50.25" customHeight="1" thickTop="1" thickBot="1" x14ac:dyDescent="0.3">
      <c r="A166" s="520" t="s">
        <v>94</v>
      </c>
      <c r="B166" s="520"/>
      <c r="C166" s="520"/>
      <c r="D166" s="210" t="s">
        <v>95</v>
      </c>
      <c r="F166" s="256" t="s">
        <v>96</v>
      </c>
      <c r="G166" s="12"/>
      <c r="I166" s="292" t="s">
        <v>97</v>
      </c>
      <c r="J166" s="256">
        <v>0</v>
      </c>
      <c r="L166" s="16" t="e">
        <f>G167/G166</f>
        <v>#DIV/0!</v>
      </c>
      <c r="N166" s="6"/>
    </row>
    <row r="167" spans="1:15" ht="31.5" thickTop="1" thickBot="1" x14ac:dyDescent="0.3">
      <c r="A167" s="520"/>
      <c r="B167" s="520"/>
      <c r="C167" s="520"/>
      <c r="F167" s="226" t="s">
        <v>98</v>
      </c>
      <c r="G167" s="12"/>
      <c r="I167" s="292" t="s">
        <v>99</v>
      </c>
      <c r="J167" s="256">
        <v>5</v>
      </c>
    </row>
    <row r="168" spans="1:15" ht="12.75" customHeight="1" thickTop="1" x14ac:dyDescent="0.25"/>
    <row r="169" spans="1:15" s="18" customFormat="1" x14ac:dyDescent="0.25">
      <c r="A169" s="152" t="s">
        <v>457</v>
      </c>
      <c r="B169" s="153"/>
      <c r="C169" s="153"/>
      <c r="D169" s="144"/>
      <c r="E169" s="144"/>
      <c r="F169" s="144"/>
      <c r="G169" s="144"/>
      <c r="H169" s="144"/>
      <c r="I169" s="257"/>
      <c r="J169" s="257"/>
      <c r="K169" s="144"/>
      <c r="L169" s="144"/>
      <c r="M169" s="144"/>
      <c r="N169" s="144"/>
      <c r="O169" s="147"/>
    </row>
    <row r="170" spans="1:15" ht="30.75" thickBot="1" x14ac:dyDescent="0.3">
      <c r="A170" s="21"/>
      <c r="B170" s="21"/>
      <c r="C170" s="21"/>
      <c r="D170" s="18"/>
      <c r="E170" s="18"/>
      <c r="F170" s="18"/>
      <c r="G170" s="18"/>
      <c r="H170" s="18"/>
      <c r="I170" s="259"/>
      <c r="J170" s="259"/>
      <c r="K170" s="18"/>
      <c r="L170" s="18"/>
      <c r="M170" s="18"/>
      <c r="N170" s="68" t="s">
        <v>34</v>
      </c>
      <c r="O170" s="18"/>
    </row>
    <row r="171" spans="1:15" ht="29.25" customHeight="1" thickTop="1" thickBot="1" x14ac:dyDescent="0.3">
      <c r="A171" s="569" t="s">
        <v>676</v>
      </c>
      <c r="B171" s="569"/>
      <c r="C171" s="569"/>
      <c r="D171" s="569"/>
      <c r="E171" s="569"/>
      <c r="G171" s="520" t="s">
        <v>283</v>
      </c>
      <c r="H171" s="520"/>
      <c r="I171" s="520"/>
      <c r="J171" s="260">
        <v>10</v>
      </c>
      <c r="L171" s="32"/>
      <c r="N171" s="6"/>
    </row>
    <row r="172" spans="1:15" ht="50.25" customHeight="1" thickTop="1" x14ac:dyDescent="0.25">
      <c r="A172" s="569"/>
      <c r="B172" s="569"/>
      <c r="C172" s="569"/>
      <c r="D172" s="569"/>
      <c r="E172" s="569"/>
      <c r="G172" s="508" t="s">
        <v>232</v>
      </c>
      <c r="H172" s="508"/>
      <c r="I172" s="508"/>
      <c r="J172" s="260">
        <v>5</v>
      </c>
      <c r="L172" s="32"/>
      <c r="N172" s="8"/>
    </row>
    <row r="173" spans="1:15" ht="50.25" customHeight="1" x14ac:dyDescent="0.25">
      <c r="A173" s="2"/>
      <c r="B173" s="2"/>
      <c r="C173" s="2"/>
      <c r="D173" s="2"/>
      <c r="F173" s="2"/>
      <c r="G173" s="508" t="s">
        <v>284</v>
      </c>
      <c r="H173" s="508"/>
      <c r="I173" s="508"/>
      <c r="J173" s="260">
        <v>0</v>
      </c>
      <c r="L173" s="26"/>
    </row>
    <row r="174" spans="1:15" ht="30.75" thickBot="1" x14ac:dyDescent="0.3">
      <c r="A174" s="221"/>
      <c r="B174" s="221"/>
      <c r="C174" s="221"/>
      <c r="D174" s="222"/>
      <c r="E174" s="222"/>
      <c r="F174" s="222"/>
      <c r="G174" s="222"/>
      <c r="H174" s="222"/>
      <c r="I174" s="261"/>
      <c r="J174" s="261"/>
      <c r="K174" s="18"/>
      <c r="L174" s="18"/>
      <c r="M174" s="18"/>
      <c r="N174" s="190" t="s">
        <v>34</v>
      </c>
      <c r="O174" s="18"/>
    </row>
    <row r="175" spans="1:15" ht="37.5" customHeight="1" thickTop="1" thickBot="1" x14ac:dyDescent="0.3">
      <c r="A175" s="575" t="s">
        <v>594</v>
      </c>
      <c r="B175" s="575"/>
      <c r="C175" s="575"/>
      <c r="D175" s="575"/>
      <c r="E175" s="575"/>
      <c r="G175" s="520" t="s">
        <v>290</v>
      </c>
      <c r="H175" s="520"/>
      <c r="I175" s="520"/>
      <c r="J175" s="260">
        <v>10</v>
      </c>
      <c r="L175" s="32"/>
      <c r="N175" s="6"/>
    </row>
    <row r="176" spans="1:15" ht="49.5" customHeight="1" thickTop="1" x14ac:dyDescent="0.25">
      <c r="A176" s="575"/>
      <c r="B176" s="575"/>
      <c r="C176" s="575"/>
      <c r="D176" s="575"/>
      <c r="E176" s="575"/>
      <c r="G176" s="508" t="s">
        <v>285</v>
      </c>
      <c r="H176" s="508"/>
      <c r="I176" s="508"/>
      <c r="J176" s="260">
        <v>5</v>
      </c>
      <c r="L176" s="32"/>
      <c r="N176" s="8"/>
    </row>
    <row r="177" spans="1:15" ht="48.75" customHeight="1" x14ac:dyDescent="0.25">
      <c r="A177" s="189"/>
      <c r="B177" s="189"/>
      <c r="C177" s="189"/>
      <c r="D177" s="189"/>
      <c r="F177" s="189"/>
      <c r="G177" s="508" t="s">
        <v>286</v>
      </c>
      <c r="H177" s="508"/>
      <c r="I177" s="508"/>
      <c r="J177" s="260">
        <v>0</v>
      </c>
      <c r="L177" s="26"/>
    </row>
    <row r="178" spans="1:15" x14ac:dyDescent="0.25">
      <c r="A178" s="460" t="s">
        <v>593</v>
      </c>
      <c r="B178" s="461"/>
      <c r="C178" s="461"/>
      <c r="D178" s="461"/>
      <c r="E178" s="461"/>
      <c r="F178" s="461"/>
      <c r="G178" s="461"/>
      <c r="H178" s="461"/>
      <c r="I178" s="461"/>
      <c r="J178" s="461"/>
      <c r="K178" s="461"/>
      <c r="L178" s="461"/>
      <c r="M178" s="461"/>
      <c r="N178" s="461"/>
      <c r="O178" s="461"/>
    </row>
    <row r="179" spans="1:15" ht="49.5" customHeight="1" x14ac:dyDescent="0.25">
      <c r="A179" s="577" t="s">
        <v>595</v>
      </c>
      <c r="B179" s="578"/>
      <c r="C179" s="578"/>
      <c r="D179" s="578"/>
      <c r="E179" s="578"/>
      <c r="F179" s="578"/>
      <c r="G179" s="578"/>
      <c r="H179" s="578"/>
      <c r="I179" s="578"/>
      <c r="J179" s="578"/>
      <c r="K179" s="578"/>
      <c r="L179" s="578"/>
      <c r="M179" s="578"/>
      <c r="N179" s="578"/>
      <c r="O179" s="579"/>
    </row>
    <row r="180" spans="1:15" ht="37.5" customHeight="1" x14ac:dyDescent="0.25">
      <c r="A180" s="577" t="s">
        <v>677</v>
      </c>
      <c r="B180" s="578"/>
      <c r="C180" s="578"/>
      <c r="D180" s="578"/>
      <c r="E180" s="578"/>
      <c r="F180" s="578"/>
      <c r="G180" s="578"/>
      <c r="H180" s="578"/>
      <c r="I180" s="578"/>
      <c r="J180" s="578"/>
      <c r="K180" s="578"/>
      <c r="L180" s="578"/>
      <c r="M180" s="578"/>
      <c r="N180" s="578"/>
      <c r="O180" s="579"/>
    </row>
    <row r="181" spans="1:15" x14ac:dyDescent="0.25">
      <c r="F181" s="8"/>
    </row>
    <row r="182" spans="1:15" x14ac:dyDescent="0.25">
      <c r="A182" s="143" t="s">
        <v>208</v>
      </c>
      <c r="B182" s="144"/>
      <c r="C182" s="144"/>
      <c r="D182" s="144"/>
      <c r="E182" s="144"/>
      <c r="F182" s="144"/>
      <c r="G182" s="144"/>
      <c r="H182" s="144"/>
      <c r="I182" s="257"/>
      <c r="J182" s="257"/>
      <c r="K182" s="144"/>
      <c r="L182" s="144"/>
      <c r="M182" s="144"/>
      <c r="N182" s="144"/>
      <c r="O182" s="147"/>
    </row>
    <row r="183" spans="1:15" ht="30.75" thickBot="1" x14ac:dyDescent="0.3">
      <c r="A183" s="18"/>
      <c r="B183" s="18"/>
      <c r="C183" s="18"/>
      <c r="D183" s="18"/>
      <c r="E183" s="18"/>
      <c r="F183" s="18"/>
      <c r="G183" s="18"/>
      <c r="H183" s="18"/>
      <c r="I183" s="259"/>
      <c r="J183" s="259"/>
      <c r="K183" s="18"/>
      <c r="L183" s="18"/>
      <c r="M183" s="18"/>
      <c r="N183" s="68" t="s">
        <v>34</v>
      </c>
      <c r="O183" s="18"/>
    </row>
    <row r="184" spans="1:15" ht="56.25" customHeight="1" thickTop="1" thickBot="1" x14ac:dyDescent="0.3">
      <c r="A184" s="520" t="s">
        <v>104</v>
      </c>
      <c r="B184" s="520"/>
      <c r="C184" s="520"/>
      <c r="D184" s="537" t="s">
        <v>293</v>
      </c>
      <c r="E184" s="537"/>
      <c r="F184" s="43"/>
      <c r="G184" s="353" t="s">
        <v>106</v>
      </c>
      <c r="I184" s="292" t="s">
        <v>107</v>
      </c>
      <c r="J184" s="256">
        <v>0</v>
      </c>
      <c r="N184" s="6"/>
    </row>
    <row r="185" spans="1:15" ht="33.75" customHeight="1" thickTop="1" thickBot="1" x14ac:dyDescent="0.3">
      <c r="A185" s="520"/>
      <c r="B185" s="520"/>
      <c r="C185" s="520"/>
      <c r="D185" s="537"/>
      <c r="E185" s="537"/>
      <c r="F185" s="43"/>
      <c r="G185" s="12"/>
      <c r="I185" s="292" t="s">
        <v>108</v>
      </c>
      <c r="J185" s="256">
        <v>5</v>
      </c>
      <c r="N185" s="8"/>
    </row>
    <row r="186" spans="1:15" ht="39" customHeight="1" thickTop="1" x14ac:dyDescent="0.25">
      <c r="A186" s="61"/>
      <c r="B186" s="61"/>
      <c r="C186" s="61"/>
      <c r="D186" s="61"/>
      <c r="E186" s="62"/>
      <c r="F186" s="43"/>
      <c r="I186" s="292" t="s">
        <v>109</v>
      </c>
      <c r="J186" s="256">
        <v>10</v>
      </c>
      <c r="N186" s="8"/>
    </row>
    <row r="187" spans="1:15" ht="18.75" customHeight="1" x14ac:dyDescent="0.25">
      <c r="A187" s="26"/>
      <c r="B187" s="26"/>
      <c r="C187" s="26"/>
      <c r="D187" s="26"/>
      <c r="E187" s="26"/>
      <c r="F187" s="26"/>
      <c r="G187" s="26"/>
      <c r="H187" s="26"/>
      <c r="I187" s="26"/>
      <c r="J187" s="26"/>
      <c r="K187" s="26"/>
      <c r="L187" s="26"/>
      <c r="M187" s="26"/>
      <c r="N187" s="26"/>
      <c r="O187" s="26"/>
    </row>
    <row r="188" spans="1:15" ht="27.75" customHeight="1" thickBot="1" x14ac:dyDescent="0.3">
      <c r="A188" s="520" t="s">
        <v>291</v>
      </c>
      <c r="B188" s="520"/>
      <c r="C188" s="520"/>
      <c r="D188" s="18"/>
      <c r="E188" s="18"/>
      <c r="F188" s="18"/>
      <c r="G188" s="18"/>
      <c r="H188" s="18"/>
      <c r="I188" s="297"/>
      <c r="J188" s="259"/>
      <c r="K188" s="18"/>
      <c r="L188" s="18"/>
      <c r="M188" s="18"/>
      <c r="N188" s="190" t="s">
        <v>34</v>
      </c>
      <c r="O188" s="18"/>
    </row>
    <row r="189" spans="1:15" ht="64.5" customHeight="1" thickTop="1" thickBot="1" x14ac:dyDescent="0.3">
      <c r="A189" s="520"/>
      <c r="B189" s="520"/>
      <c r="C189" s="520"/>
      <c r="D189" s="537" t="s">
        <v>292</v>
      </c>
      <c r="E189" s="576"/>
      <c r="F189" s="43"/>
      <c r="G189" s="189"/>
      <c r="I189" s="292" t="s">
        <v>294</v>
      </c>
      <c r="J189" s="256">
        <v>0</v>
      </c>
      <c r="N189" s="6"/>
    </row>
    <row r="190" spans="1:15" ht="52.5" customHeight="1" thickTop="1" x14ac:dyDescent="0.25">
      <c r="A190" s="190"/>
      <c r="B190" s="190"/>
      <c r="C190" s="190"/>
      <c r="D190" s="190"/>
      <c r="E190" s="191"/>
      <c r="F190" s="43"/>
      <c r="G190" s="189"/>
      <c r="I190" s="292" t="s">
        <v>295</v>
      </c>
      <c r="J190" s="256">
        <v>5</v>
      </c>
      <c r="N190" s="8"/>
    </row>
    <row r="191" spans="1:15" ht="15" customHeight="1" x14ac:dyDescent="0.25">
      <c r="A191" s="190"/>
      <c r="B191" s="190"/>
      <c r="C191" s="190"/>
      <c r="D191" s="190"/>
      <c r="E191" s="191"/>
      <c r="F191" s="43"/>
      <c r="N191" s="8"/>
    </row>
    <row r="192" spans="1:15" ht="18" customHeight="1" x14ac:dyDescent="0.25">
      <c r="A192" s="205"/>
      <c r="B192" s="205"/>
      <c r="C192" s="205"/>
      <c r="D192" s="205"/>
      <c r="E192" s="206"/>
      <c r="F192" s="207"/>
      <c r="G192" s="208"/>
      <c r="H192" s="208"/>
      <c r="I192" s="268"/>
      <c r="J192" s="268"/>
      <c r="K192" s="208"/>
      <c r="L192" s="208"/>
      <c r="M192" s="208"/>
      <c r="N192" s="209"/>
      <c r="O192" s="208"/>
    </row>
    <row r="193" spans="1:15" ht="15" customHeight="1" x14ac:dyDescent="0.25">
      <c r="A193" s="61"/>
      <c r="B193" s="61"/>
      <c r="C193" s="61"/>
      <c r="D193" s="61"/>
      <c r="E193" s="62"/>
      <c r="F193" s="43"/>
      <c r="N193" s="8"/>
    </row>
    <row r="194" spans="1:15" ht="34.5" customHeight="1" x14ac:dyDescent="0.3">
      <c r="A194" s="529" t="s">
        <v>110</v>
      </c>
      <c r="B194" s="529"/>
      <c r="C194" s="529"/>
      <c r="D194" s="539" t="s">
        <v>111</v>
      </c>
      <c r="E194" s="539"/>
      <c r="F194" s="539"/>
      <c r="G194" s="524">
        <v>15</v>
      </c>
      <c r="H194" s="524"/>
      <c r="J194" s="523" t="s">
        <v>112</v>
      </c>
      <c r="K194" s="523"/>
      <c r="L194" s="523"/>
      <c r="M194" s="523"/>
      <c r="N194" s="269">
        <f>N198+N216</f>
        <v>0</v>
      </c>
    </row>
    <row r="195" spans="1:15" ht="40.5" customHeight="1" x14ac:dyDescent="0.25">
      <c r="A195" s="231" t="s">
        <v>28</v>
      </c>
      <c r="B195" s="231"/>
      <c r="C195" s="231"/>
      <c r="D195" s="231" t="s">
        <v>29</v>
      </c>
      <c r="E195" s="231"/>
      <c r="F195" s="231"/>
      <c r="G195" s="342" t="s">
        <v>30</v>
      </c>
      <c r="H195" s="231"/>
      <c r="I195" s="263" t="s">
        <v>31</v>
      </c>
      <c r="J195" s="263" t="s">
        <v>32</v>
      </c>
      <c r="K195" s="233"/>
      <c r="L195" s="232" t="s">
        <v>33</v>
      </c>
      <c r="M195" s="232"/>
      <c r="N195" s="234" t="s">
        <v>34</v>
      </c>
      <c r="O195" s="231"/>
    </row>
    <row r="196" spans="1:15" s="18" customFormat="1" x14ac:dyDescent="0.25">
      <c r="A196" s="143" t="s">
        <v>518</v>
      </c>
      <c r="B196" s="144"/>
      <c r="C196" s="144"/>
      <c r="D196" s="144"/>
      <c r="E196" s="144"/>
      <c r="F196" s="144"/>
      <c r="G196" s="144"/>
      <c r="H196" s="144"/>
      <c r="I196" s="257"/>
      <c r="J196" s="257"/>
      <c r="K196" s="144"/>
      <c r="L196" s="144"/>
      <c r="M196" s="144"/>
      <c r="N196" s="144"/>
      <c r="O196" s="147"/>
    </row>
    <row r="197" spans="1:15" ht="15.75" thickBot="1" x14ac:dyDescent="0.3">
      <c r="A197" s="18"/>
      <c r="B197" s="18"/>
      <c r="C197" s="18"/>
      <c r="D197" s="18"/>
      <c r="E197" s="18"/>
      <c r="F197" s="18"/>
      <c r="G197" s="18"/>
      <c r="H197" s="18"/>
      <c r="I197" s="259"/>
      <c r="J197" s="259"/>
      <c r="K197" s="18"/>
      <c r="L197" s="18"/>
      <c r="M197" s="18"/>
      <c r="N197" s="68"/>
      <c r="O197" s="18"/>
    </row>
    <row r="198" spans="1:15" ht="37.5" customHeight="1" thickTop="1" thickBot="1" x14ac:dyDescent="0.3">
      <c r="A198" s="542" t="s">
        <v>480</v>
      </c>
      <c r="B198" s="542"/>
      <c r="C198" s="542"/>
      <c r="E198" s="396" t="s">
        <v>472</v>
      </c>
      <c r="G198" s="598" t="s">
        <v>473</v>
      </c>
      <c r="H198" s="598"/>
      <c r="I198" s="324" t="s">
        <v>476</v>
      </c>
      <c r="J198"/>
      <c r="N198" s="6"/>
    </row>
    <row r="199" spans="1:15" ht="26.25" customHeight="1" thickTop="1" x14ac:dyDescent="0.25">
      <c r="A199" s="542"/>
      <c r="B199" s="542"/>
      <c r="C199" s="542"/>
      <c r="D199" s="320" t="s">
        <v>474</v>
      </c>
      <c r="E199" s="395"/>
      <c r="G199" s="594" t="e">
        <f>AVERAGE(E199)+E200</f>
        <v>#DIV/0!</v>
      </c>
      <c r="H199" s="595"/>
      <c r="I199" s="324" t="s">
        <v>477</v>
      </c>
      <c r="J199" s="299">
        <v>10</v>
      </c>
    </row>
    <row r="200" spans="1:15" ht="26.25" customHeight="1" thickBot="1" x14ac:dyDescent="0.3">
      <c r="D200" s="320" t="s">
        <v>475</v>
      </c>
      <c r="E200" s="394"/>
      <c r="G200" s="596"/>
      <c r="H200" s="597"/>
      <c r="I200" s="324" t="s">
        <v>478</v>
      </c>
      <c r="J200" s="299">
        <v>5</v>
      </c>
    </row>
    <row r="201" spans="1:15" ht="27" customHeight="1" x14ac:dyDescent="0.25">
      <c r="I201" s="324" t="s">
        <v>479</v>
      </c>
      <c r="J201" s="299">
        <v>0</v>
      </c>
    </row>
    <row r="202" spans="1:15" x14ac:dyDescent="0.25">
      <c r="A202" s="26"/>
      <c r="B202" s="26"/>
      <c r="C202" s="26"/>
      <c r="D202" s="26"/>
      <c r="E202" s="26"/>
      <c r="F202" s="26"/>
      <c r="G202" s="26"/>
      <c r="H202" s="26"/>
      <c r="I202" s="26"/>
      <c r="J202" s="26"/>
      <c r="K202" s="26"/>
      <c r="L202" s="26"/>
      <c r="M202" s="26"/>
      <c r="N202" s="26"/>
      <c r="O202" s="26"/>
    </row>
    <row r="203" spans="1:15" x14ac:dyDescent="0.25">
      <c r="I203"/>
      <c r="J203" s="324" t="s">
        <v>491</v>
      </c>
    </row>
    <row r="204" spans="1:15" ht="31.5" customHeight="1" thickBot="1" x14ac:dyDescent="0.3">
      <c r="A204" s="542" t="s">
        <v>481</v>
      </c>
      <c r="B204" s="542"/>
      <c r="C204" s="542"/>
      <c r="D204" s="396" t="s">
        <v>487</v>
      </c>
      <c r="E204" s="398" t="s">
        <v>485</v>
      </c>
      <c r="F204" s="400" t="s">
        <v>488</v>
      </c>
      <c r="G204" s="402" t="s">
        <v>489</v>
      </c>
      <c r="I204" s="399" t="s">
        <v>493</v>
      </c>
      <c r="J204" s="404">
        <v>0</v>
      </c>
      <c r="N204" s="443" t="s">
        <v>562</v>
      </c>
    </row>
    <row r="205" spans="1:15" x14ac:dyDescent="0.25">
      <c r="A205" s="542"/>
      <c r="B205" s="542"/>
      <c r="C205" s="542"/>
      <c r="D205" s="548"/>
      <c r="E205" s="305" t="s">
        <v>483</v>
      </c>
      <c r="F205" s="299"/>
      <c r="G205" s="401" t="e">
        <f>F205/D205</f>
        <v>#DIV/0!</v>
      </c>
      <c r="I205" s="305" t="s">
        <v>492</v>
      </c>
      <c r="J205" s="299">
        <v>10</v>
      </c>
      <c r="N205" s="588">
        <f>AVERAGE(J204,J209)</f>
        <v>0</v>
      </c>
    </row>
    <row r="206" spans="1:15" ht="15.75" thickBot="1" x14ac:dyDescent="0.3">
      <c r="A206" s="542"/>
      <c r="B206" s="542"/>
      <c r="C206" s="542"/>
      <c r="D206" s="549"/>
      <c r="E206" s="397" t="s">
        <v>482</v>
      </c>
      <c r="F206" s="299"/>
      <c r="G206" s="401" t="e">
        <f>F206/D205</f>
        <v>#DIV/0!</v>
      </c>
      <c r="I206" s="397" t="s">
        <v>482</v>
      </c>
      <c r="J206" s="299">
        <v>5</v>
      </c>
      <c r="N206" s="589"/>
    </row>
    <row r="207" spans="1:15" x14ac:dyDescent="0.25">
      <c r="A207" s="542"/>
      <c r="B207" s="542"/>
      <c r="C207" s="542"/>
      <c r="E207" s="305" t="s">
        <v>484</v>
      </c>
      <c r="F207" s="299"/>
      <c r="G207" s="401" t="e">
        <f>F207/D205</f>
        <v>#DIV/0!</v>
      </c>
      <c r="I207" s="305" t="s">
        <v>484</v>
      </c>
      <c r="J207" s="299">
        <v>0</v>
      </c>
    </row>
    <row r="208" spans="1:15" x14ac:dyDescent="0.25">
      <c r="A208" s="311"/>
      <c r="B208" s="311"/>
      <c r="C208" s="311"/>
      <c r="D208" s="26"/>
      <c r="E208" s="26"/>
      <c r="F208" s="26"/>
      <c r="G208" s="26"/>
      <c r="H208" s="26"/>
      <c r="I208" s="26"/>
      <c r="J208" s="39" t="s">
        <v>491</v>
      </c>
    </row>
    <row r="209" spans="1:15" ht="35.25" customHeight="1" thickBot="1" x14ac:dyDescent="0.3">
      <c r="D209" s="405" t="s">
        <v>486</v>
      </c>
      <c r="E209" s="398" t="s">
        <v>485</v>
      </c>
      <c r="F209" s="400" t="s">
        <v>488</v>
      </c>
      <c r="G209" s="402" t="s">
        <v>489</v>
      </c>
      <c r="I209" s="399" t="s">
        <v>493</v>
      </c>
      <c r="J209" s="404">
        <v>0</v>
      </c>
    </row>
    <row r="210" spans="1:15" x14ac:dyDescent="0.25">
      <c r="D210" s="525"/>
      <c r="E210" s="305" t="s">
        <v>483</v>
      </c>
      <c r="F210" s="299"/>
      <c r="G210" s="401" t="e">
        <f>F210/D210</f>
        <v>#DIV/0!</v>
      </c>
      <c r="I210" s="305" t="s">
        <v>492</v>
      </c>
      <c r="J210" s="299">
        <v>10</v>
      </c>
    </row>
    <row r="211" spans="1:15" ht="15.75" thickBot="1" x14ac:dyDescent="0.3">
      <c r="D211" s="527"/>
      <c r="E211" s="397" t="s">
        <v>482</v>
      </c>
      <c r="F211" s="299"/>
      <c r="G211" s="401" t="e">
        <f>F211/D210</f>
        <v>#DIV/0!</v>
      </c>
      <c r="I211" s="397" t="s">
        <v>482</v>
      </c>
      <c r="J211" s="299">
        <v>5</v>
      </c>
    </row>
    <row r="212" spans="1:15" x14ac:dyDescent="0.25">
      <c r="E212" s="305" t="s">
        <v>484</v>
      </c>
      <c r="F212" s="299"/>
      <c r="G212" s="401" t="e">
        <f>F212/D210</f>
        <v>#DIV/0!</v>
      </c>
      <c r="I212" s="305" t="s">
        <v>484</v>
      </c>
      <c r="J212" s="299">
        <v>0</v>
      </c>
    </row>
    <row r="213" spans="1:15" x14ac:dyDescent="0.25">
      <c r="E213" s="305"/>
      <c r="F213" s="299"/>
      <c r="G213" s="403"/>
      <c r="I213"/>
      <c r="J213" s="299"/>
    </row>
    <row r="214" spans="1:15" s="18" customFormat="1" x14ac:dyDescent="0.25">
      <c r="A214" s="143" t="s">
        <v>209</v>
      </c>
      <c r="B214" s="144"/>
      <c r="C214" s="144"/>
      <c r="D214" s="144"/>
      <c r="E214" s="144"/>
      <c r="F214" s="144"/>
      <c r="G214" s="144"/>
      <c r="H214" s="144"/>
      <c r="I214" s="257"/>
      <c r="J214" s="257"/>
      <c r="K214" s="144"/>
      <c r="L214" s="144"/>
      <c r="M214" s="144"/>
      <c r="N214" s="144"/>
      <c r="O214" s="147"/>
    </row>
    <row r="215" spans="1:15" ht="30.75" thickBot="1" x14ac:dyDescent="0.3">
      <c r="N215" s="68" t="s">
        <v>34</v>
      </c>
    </row>
    <row r="216" spans="1:15" ht="46.5" customHeight="1" thickTop="1" thickBot="1" x14ac:dyDescent="0.3">
      <c r="A216" s="536" t="s">
        <v>439</v>
      </c>
      <c r="B216" s="536"/>
      <c r="C216" s="536"/>
      <c r="D216" s="532" t="s">
        <v>210</v>
      </c>
      <c r="E216" s="532"/>
      <c r="I216" s="292" t="s">
        <v>114</v>
      </c>
      <c r="J216" s="256">
        <v>0</v>
      </c>
      <c r="L216" s="26"/>
      <c r="N216" s="6"/>
    </row>
    <row r="217" spans="1:15" ht="46.5" customHeight="1" thickTop="1" x14ac:dyDescent="0.25">
      <c r="A217" s="536"/>
      <c r="B217" s="536"/>
      <c r="C217" s="536"/>
      <c r="I217" s="292" t="s">
        <v>115</v>
      </c>
      <c r="J217" s="256">
        <v>5</v>
      </c>
      <c r="L217" s="26"/>
    </row>
    <row r="218" spans="1:15" ht="18.75" customHeight="1" x14ac:dyDescent="0.25">
      <c r="A218" s="379"/>
      <c r="B218" s="379"/>
      <c r="C218" s="379"/>
      <c r="I218" s="375"/>
      <c r="J218" s="299"/>
    </row>
    <row r="219" spans="1:15" x14ac:dyDescent="0.25">
      <c r="A219" s="347" t="s">
        <v>560</v>
      </c>
      <c r="B219" s="348"/>
      <c r="C219" s="348"/>
      <c r="D219" s="348"/>
      <c r="E219" s="348"/>
      <c r="F219" s="348"/>
      <c r="G219" s="348"/>
      <c r="H219" s="348"/>
      <c r="I219" s="349"/>
      <c r="J219" s="349"/>
      <c r="K219" s="348"/>
      <c r="L219" s="348"/>
      <c r="M219" s="348"/>
      <c r="N219" s="348"/>
      <c r="O219" s="350"/>
    </row>
    <row r="220" spans="1:15" ht="14.45" customHeight="1" x14ac:dyDescent="0.25">
      <c r="A220" s="356"/>
      <c r="B220" s="357"/>
      <c r="C220" s="357"/>
      <c r="D220" s="356"/>
      <c r="E220" s="356"/>
      <c r="F220" s="356"/>
      <c r="G220" s="356"/>
      <c r="H220" s="356"/>
      <c r="I220" s="358"/>
      <c r="J220" s="358"/>
      <c r="K220" s="356"/>
      <c r="L220" s="356"/>
      <c r="M220" s="356"/>
      <c r="N220" s="18"/>
    </row>
    <row r="221" spans="1:15" ht="47.25" customHeight="1" thickBot="1" x14ac:dyDescent="0.3">
      <c r="A221" s="530" t="s">
        <v>54</v>
      </c>
      <c r="B221" s="530"/>
      <c r="C221" s="530"/>
      <c r="D221" s="426" t="s">
        <v>438</v>
      </c>
      <c r="E221" s="356"/>
      <c r="F221" s="533" t="s">
        <v>435</v>
      </c>
      <c r="G221" s="534"/>
      <c r="H221" s="534"/>
      <c r="I221" s="535"/>
      <c r="J221" s="359">
        <v>5</v>
      </c>
      <c r="K221" s="356"/>
      <c r="L221" s="360"/>
      <c r="M221" s="356"/>
      <c r="N221" s="345" t="s">
        <v>433</v>
      </c>
    </row>
    <row r="222" spans="1:15" ht="47.25" customHeight="1" thickTop="1" thickBot="1" x14ac:dyDescent="0.3">
      <c r="A222" s="361"/>
      <c r="B222" s="361"/>
      <c r="C222" s="361"/>
      <c r="D222" s="359"/>
      <c r="E222" s="356"/>
      <c r="F222" s="533" t="s">
        <v>434</v>
      </c>
      <c r="G222" s="534"/>
      <c r="H222" s="534"/>
      <c r="I222" s="535"/>
      <c r="J222" s="359">
        <v>0</v>
      </c>
      <c r="K222" s="356"/>
      <c r="L222" s="360"/>
      <c r="M222" s="356"/>
      <c r="N222" s="346"/>
    </row>
    <row r="223" spans="1:15" ht="15.75" thickTop="1" x14ac:dyDescent="0.25">
      <c r="A223" s="347" t="s">
        <v>561</v>
      </c>
      <c r="B223" s="348"/>
      <c r="C223" s="348"/>
      <c r="D223" s="348"/>
      <c r="E223" s="348"/>
      <c r="F223" s="348"/>
      <c r="G223" s="348"/>
      <c r="H223" s="348"/>
      <c r="I223" s="349"/>
      <c r="J223" s="349"/>
      <c r="K223" s="348"/>
      <c r="L223" s="348"/>
      <c r="M223" s="348"/>
      <c r="N223" s="348"/>
      <c r="O223" s="350"/>
    </row>
    <row r="224" spans="1:15" ht="11.25" customHeight="1" x14ac:dyDescent="0.25">
      <c r="A224" s="364"/>
      <c r="B224" s="364"/>
      <c r="C224" s="364"/>
      <c r="D224" s="364"/>
      <c r="E224" s="364"/>
      <c r="F224" s="364"/>
      <c r="G224" s="364"/>
      <c r="H224" s="364"/>
      <c r="I224" s="365"/>
      <c r="J224" s="365"/>
      <c r="K224" s="364"/>
      <c r="L224" s="364"/>
      <c r="M224" s="364"/>
      <c r="N224" s="364"/>
      <c r="O224" s="148"/>
    </row>
    <row r="225" spans="1:14" ht="15" customHeight="1" x14ac:dyDescent="0.25">
      <c r="A225" s="530" t="s">
        <v>116</v>
      </c>
      <c r="B225" s="530"/>
      <c r="C225" s="530"/>
      <c r="D225" s="538" t="s">
        <v>437</v>
      </c>
      <c r="E225" s="356"/>
      <c r="F225" s="514" t="s">
        <v>542</v>
      </c>
      <c r="G225" s="515"/>
      <c r="H225" s="515"/>
      <c r="I225" s="516"/>
      <c r="J225" s="531">
        <v>5</v>
      </c>
      <c r="K225" s="356"/>
      <c r="L225" s="367"/>
      <c r="M225" s="356"/>
      <c r="N225" s="511"/>
    </row>
    <row r="226" spans="1:14" ht="21.75" customHeight="1" thickBot="1" x14ac:dyDescent="0.3">
      <c r="A226" s="530"/>
      <c r="B226" s="530"/>
      <c r="C226" s="530"/>
      <c r="D226" s="538"/>
      <c r="E226" s="356"/>
      <c r="F226" s="517"/>
      <c r="G226" s="518"/>
      <c r="H226" s="518"/>
      <c r="I226" s="519"/>
      <c r="J226" s="531"/>
      <c r="K226" s="356"/>
      <c r="L226" s="367"/>
      <c r="M226" s="356"/>
      <c r="N226" s="512"/>
    </row>
    <row r="227" spans="1:14" ht="36" customHeight="1" thickTop="1" thickBot="1" x14ac:dyDescent="0.3">
      <c r="A227" s="530"/>
      <c r="B227" s="530"/>
      <c r="C227" s="530"/>
      <c r="D227" s="538"/>
      <c r="E227" s="356"/>
      <c r="F227" s="533" t="s">
        <v>541</v>
      </c>
      <c r="G227" s="534"/>
      <c r="H227" s="534"/>
      <c r="I227" s="535"/>
      <c r="J227" s="359">
        <v>0</v>
      </c>
      <c r="K227" s="356"/>
      <c r="L227" s="360"/>
      <c r="M227" s="356"/>
      <c r="N227" s="351"/>
    </row>
  </sheetData>
  <mergeCells count="139">
    <mergeCell ref="D210:D211"/>
    <mergeCell ref="A166:C167"/>
    <mergeCell ref="A138:C139"/>
    <mergeCell ref="D138:D139"/>
    <mergeCell ref="F129:I129"/>
    <mergeCell ref="G136:J136"/>
    <mergeCell ref="G199:H200"/>
    <mergeCell ref="A204:C207"/>
    <mergeCell ref="D205:D206"/>
    <mergeCell ref="G198:H198"/>
    <mergeCell ref="G81:I81"/>
    <mergeCell ref="G80:I80"/>
    <mergeCell ref="G79:I79"/>
    <mergeCell ref="E52:E53"/>
    <mergeCell ref="E38:E39"/>
    <mergeCell ref="L39:L40"/>
    <mergeCell ref="L52:L53"/>
    <mergeCell ref="L54:L55"/>
    <mergeCell ref="N205:N206"/>
    <mergeCell ref="A221:C221"/>
    <mergeCell ref="A52:D53"/>
    <mergeCell ref="A38:D39"/>
    <mergeCell ref="E106:F106"/>
    <mergeCell ref="D115:G117"/>
    <mergeCell ref="A171:E172"/>
    <mergeCell ref="A175:E176"/>
    <mergeCell ref="D189:E189"/>
    <mergeCell ref="A188:C189"/>
    <mergeCell ref="A115:C115"/>
    <mergeCell ref="A116:B116"/>
    <mergeCell ref="E110:F110"/>
    <mergeCell ref="E111:F111"/>
    <mergeCell ref="G143:H143"/>
    <mergeCell ref="A179:O179"/>
    <mergeCell ref="A180:O180"/>
    <mergeCell ref="A105:C105"/>
    <mergeCell ref="E101:F101"/>
    <mergeCell ref="A73:C73"/>
    <mergeCell ref="E100:F100"/>
    <mergeCell ref="J67:M67"/>
    <mergeCell ref="E98:F98"/>
    <mergeCell ref="E99:F99"/>
    <mergeCell ref="G92:H92"/>
    <mergeCell ref="K3:O3"/>
    <mergeCell ref="A3:I3"/>
    <mergeCell ref="J92:M92"/>
    <mergeCell ref="A71:C72"/>
    <mergeCell ref="J7:L7"/>
    <mergeCell ref="D71:D72"/>
    <mergeCell ref="A92:C92"/>
    <mergeCell ref="D92:F92"/>
    <mergeCell ref="A42:C42"/>
    <mergeCell ref="A55:C55"/>
    <mergeCell ref="A56:C56"/>
    <mergeCell ref="A31:C31"/>
    <mergeCell ref="A32:C32"/>
    <mergeCell ref="F28:F29"/>
    <mergeCell ref="L28:L29"/>
    <mergeCell ref="A41:C41"/>
    <mergeCell ref="A8:D8"/>
    <mergeCell ref="E8:F8"/>
    <mergeCell ref="J8:L8"/>
    <mergeCell ref="A28:C28"/>
    <mergeCell ref="A29:C29"/>
    <mergeCell ref="A27:D27"/>
    <mergeCell ref="A79:E81"/>
    <mergeCell ref="A30:C30"/>
    <mergeCell ref="A1:O2"/>
    <mergeCell ref="A67:C67"/>
    <mergeCell ref="D67:F67"/>
    <mergeCell ref="G67:H67"/>
    <mergeCell ref="N149:N150"/>
    <mergeCell ref="G154:G155"/>
    <mergeCell ref="E154:E157"/>
    <mergeCell ref="A17:C17"/>
    <mergeCell ref="J121:M121"/>
    <mergeCell ref="G121:H121"/>
    <mergeCell ref="G125:I125"/>
    <mergeCell ref="G126:I126"/>
    <mergeCell ref="G127:I127"/>
    <mergeCell ref="J143:M143"/>
    <mergeCell ref="G138:G139"/>
    <mergeCell ref="A121:C121"/>
    <mergeCell ref="D121:F121"/>
    <mergeCell ref="F138:F139"/>
    <mergeCell ref="A143:C143"/>
    <mergeCell ref="D143:F143"/>
    <mergeCell ref="A12:C12"/>
    <mergeCell ref="D12:F12"/>
    <mergeCell ref="E7:F7"/>
    <mergeCell ref="A7:D7"/>
    <mergeCell ref="F227:I227"/>
    <mergeCell ref="A216:C217"/>
    <mergeCell ref="A184:C185"/>
    <mergeCell ref="D184:E185"/>
    <mergeCell ref="A86:E87"/>
    <mergeCell ref="D225:D227"/>
    <mergeCell ref="G171:I171"/>
    <mergeCell ref="G172:I172"/>
    <mergeCell ref="G173:I173"/>
    <mergeCell ref="G177:I177"/>
    <mergeCell ref="G176:I176"/>
    <mergeCell ref="G175:I175"/>
    <mergeCell ref="D194:F194"/>
    <mergeCell ref="G194:H194"/>
    <mergeCell ref="E112:F112"/>
    <mergeCell ref="E109:F109"/>
    <mergeCell ref="A198:C199"/>
    <mergeCell ref="E107:F107"/>
    <mergeCell ref="E108:F108"/>
    <mergeCell ref="A125:D125"/>
    <mergeCell ref="F148:F150"/>
    <mergeCell ref="A147:C150"/>
    <mergeCell ref="F221:I221"/>
    <mergeCell ref="F222:I222"/>
    <mergeCell ref="J12:M12"/>
    <mergeCell ref="A131:E131"/>
    <mergeCell ref="N28:N29"/>
    <mergeCell ref="N225:N226"/>
    <mergeCell ref="G86:I86"/>
    <mergeCell ref="G87:I87"/>
    <mergeCell ref="F225:I226"/>
    <mergeCell ref="G88:I88"/>
    <mergeCell ref="E97:F97"/>
    <mergeCell ref="A97:C98"/>
    <mergeCell ref="E105:G105"/>
    <mergeCell ref="N39:N40"/>
    <mergeCell ref="N53:N54"/>
    <mergeCell ref="J194:M194"/>
    <mergeCell ref="D161:F161"/>
    <mergeCell ref="G161:H161"/>
    <mergeCell ref="G148:G150"/>
    <mergeCell ref="J161:M161"/>
    <mergeCell ref="A154:D157"/>
    <mergeCell ref="A194:C194"/>
    <mergeCell ref="A225:C227"/>
    <mergeCell ref="J225:J226"/>
    <mergeCell ref="D216:E216"/>
    <mergeCell ref="A161:C161"/>
  </mergeCells>
  <pageMargins left="0.25" right="0.25" top="0.75" bottom="0.75" header="0.3" footer="0.3"/>
  <pageSetup paperSize="5" fitToHeight="0" orientation="landscape" r:id="rId1"/>
  <headerFooter>
    <oddFooter>&amp;R&amp;P</oddFooter>
  </headerFooter>
  <rowBreaks count="4" manualBreakCount="4">
    <brk id="101" max="16383" man="1"/>
    <brk id="133" max="16383" man="1"/>
    <brk id="141" max="16383" man="1"/>
    <brk id="157"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B3A80-FFCF-4F52-A67E-E2AD6FB8013C}">
  <dimension ref="A1:DC225"/>
  <sheetViews>
    <sheetView topLeftCell="A68" workbookViewId="0">
      <selection activeCell="A81" sqref="A81:E82"/>
    </sheetView>
  </sheetViews>
  <sheetFormatPr defaultRowHeight="15" x14ac:dyDescent="0.25"/>
  <cols>
    <col min="4" max="4" width="13.28515625" customWidth="1"/>
    <col min="5" max="5" width="11.7109375" customWidth="1"/>
    <col min="6" max="6" width="16.28515625" customWidth="1"/>
    <col min="7" max="7" width="10.28515625" customWidth="1"/>
    <col min="8" max="8" width="5.85546875" customWidth="1"/>
    <col min="9" max="9" width="24.7109375" style="299" customWidth="1"/>
    <col min="10" max="10" width="13.85546875" style="299" customWidth="1"/>
    <col min="11" max="11" width="3.28515625" customWidth="1"/>
    <col min="13" max="13" width="3.42578125" customWidth="1"/>
    <col min="15" max="15" width="6.5703125" customWidth="1"/>
  </cols>
  <sheetData>
    <row r="1" spans="1:15" ht="15" customHeight="1" x14ac:dyDescent="0.25">
      <c r="A1" s="544" t="s">
        <v>362</v>
      </c>
      <c r="B1" s="544"/>
      <c r="C1" s="544"/>
      <c r="D1" s="544"/>
      <c r="E1" s="544"/>
      <c r="F1" s="544"/>
      <c r="G1" s="544"/>
      <c r="H1" s="544"/>
      <c r="I1" s="544"/>
      <c r="J1" s="544"/>
      <c r="K1" s="544"/>
      <c r="L1" s="544"/>
      <c r="M1" s="544"/>
      <c r="N1" s="544"/>
      <c r="O1" s="544"/>
    </row>
    <row r="2" spans="1:15" ht="15" customHeight="1" x14ac:dyDescent="0.25">
      <c r="A2" s="544"/>
      <c r="B2" s="544"/>
      <c r="C2" s="544"/>
      <c r="D2" s="544"/>
      <c r="E2" s="544"/>
      <c r="F2" s="544"/>
      <c r="G2" s="544"/>
      <c r="H2" s="544"/>
      <c r="I2" s="544"/>
      <c r="J2" s="544"/>
      <c r="K2" s="544"/>
      <c r="L2" s="544"/>
      <c r="M2" s="544"/>
      <c r="N2" s="544"/>
      <c r="O2" s="544"/>
    </row>
    <row r="3" spans="1:15" x14ac:dyDescent="0.25">
      <c r="A3" s="473"/>
      <c r="B3" s="473"/>
      <c r="C3" s="473"/>
      <c r="D3" s="473"/>
      <c r="E3" s="473"/>
      <c r="F3" s="473"/>
      <c r="G3" s="473"/>
      <c r="H3" s="473"/>
      <c r="I3" s="473"/>
      <c r="K3" s="473"/>
      <c r="L3" s="473"/>
      <c r="M3" s="473"/>
      <c r="N3" s="473"/>
      <c r="O3" s="473"/>
    </row>
    <row r="4" spans="1:15" ht="15" customHeight="1" x14ac:dyDescent="0.25">
      <c r="C4" s="604" t="s">
        <v>341</v>
      </c>
      <c r="D4" s="604"/>
      <c r="E4" s="604"/>
      <c r="F4" s="604"/>
      <c r="G4" s="604"/>
      <c r="H4" s="604"/>
      <c r="I4" s="604"/>
      <c r="J4" s="604"/>
      <c r="K4" s="604"/>
      <c r="L4" s="604"/>
      <c r="M4" s="604"/>
    </row>
    <row r="5" spans="1:15" x14ac:dyDescent="0.25">
      <c r="C5" s="604"/>
      <c r="D5" s="604"/>
      <c r="E5" s="604"/>
      <c r="F5" s="604"/>
      <c r="G5" s="604"/>
      <c r="H5" s="604"/>
      <c r="I5" s="604"/>
      <c r="J5" s="604"/>
      <c r="K5" s="604"/>
      <c r="L5" s="604"/>
      <c r="M5" s="604"/>
    </row>
    <row r="6" spans="1:15" x14ac:dyDescent="0.25">
      <c r="C6" s="604"/>
      <c r="D6" s="604"/>
      <c r="E6" s="604"/>
      <c r="F6" s="604"/>
      <c r="G6" s="604"/>
      <c r="H6" s="604"/>
      <c r="I6" s="604"/>
      <c r="J6" s="604"/>
      <c r="K6" s="604"/>
      <c r="L6" s="604"/>
      <c r="M6" s="604"/>
    </row>
    <row r="7" spans="1:15" x14ac:dyDescent="0.25">
      <c r="C7" s="604"/>
      <c r="D7" s="604"/>
      <c r="E7" s="604"/>
      <c r="F7" s="604"/>
      <c r="G7" s="604"/>
      <c r="H7" s="604"/>
      <c r="I7" s="604"/>
      <c r="J7" s="604"/>
      <c r="K7" s="604"/>
      <c r="L7" s="604"/>
      <c r="M7" s="604"/>
    </row>
    <row r="8" spans="1:15" ht="15.75" thickBot="1" x14ac:dyDescent="0.3"/>
    <row r="9" spans="1:15" ht="16.5" thickTop="1" thickBot="1" x14ac:dyDescent="0.3">
      <c r="A9" s="545" t="s">
        <v>22</v>
      </c>
      <c r="B9" s="545"/>
      <c r="C9" s="545"/>
      <c r="D9" s="545" t="s">
        <v>23</v>
      </c>
      <c r="E9" s="545"/>
      <c r="F9" s="545"/>
      <c r="G9" s="135">
        <f>G14+G87+G116+G138+G155+G192+N220+N225</f>
        <v>230</v>
      </c>
      <c r="H9" s="21"/>
      <c r="J9" s="507" t="s">
        <v>24</v>
      </c>
      <c r="K9" s="507"/>
      <c r="L9" s="507"/>
      <c r="M9" s="109"/>
      <c r="N9" s="134">
        <f>N14+N68+N87+N116+N138+N155+N192</f>
        <v>0</v>
      </c>
      <c r="O9" s="21"/>
    </row>
    <row r="10" spans="1:15" ht="16.5" thickTop="1" thickBot="1" x14ac:dyDescent="0.3">
      <c r="A10" s="545" t="s">
        <v>432</v>
      </c>
      <c r="B10" s="545"/>
      <c r="C10" s="545"/>
      <c r="D10" s="545"/>
      <c r="E10" s="545" t="s">
        <v>23</v>
      </c>
      <c r="F10" s="556"/>
      <c r="G10" s="135">
        <f>G14+G68+N220+G87+G116+G138+G155+G192+N225</f>
        <v>245</v>
      </c>
      <c r="J10" s="507" t="s">
        <v>24</v>
      </c>
      <c r="K10" s="507"/>
      <c r="L10" s="507"/>
      <c r="M10" s="305"/>
      <c r="N10" s="134">
        <f>N14+N68+N220+N87+N116+N138+N155+N192+N225</f>
        <v>0</v>
      </c>
    </row>
    <row r="11" spans="1:15" ht="15.75" thickTop="1" x14ac:dyDescent="0.25">
      <c r="N11" s="305"/>
    </row>
    <row r="12" spans="1:15" x14ac:dyDescent="0.25">
      <c r="A12" s="188"/>
      <c r="B12" s="188"/>
      <c r="C12" s="188"/>
      <c r="D12" s="188"/>
      <c r="E12" s="188"/>
      <c r="F12" s="188"/>
      <c r="G12" s="188"/>
      <c r="H12" s="188"/>
      <c r="I12" s="267"/>
      <c r="J12" s="267"/>
      <c r="K12" s="188"/>
      <c r="L12" s="188"/>
      <c r="M12" s="188"/>
      <c r="N12" s="213"/>
      <c r="O12" s="188"/>
    </row>
    <row r="13" spans="1:15" x14ac:dyDescent="0.25">
      <c r="D13" s="117"/>
      <c r="E13" s="117"/>
      <c r="F13" s="117"/>
      <c r="N13" s="109"/>
    </row>
    <row r="14" spans="1:15" ht="18.75" x14ac:dyDescent="0.3">
      <c r="A14" s="555" t="s">
        <v>25</v>
      </c>
      <c r="B14" s="555"/>
      <c r="C14" s="555"/>
      <c r="D14" s="545" t="s">
        <v>26</v>
      </c>
      <c r="E14" s="545"/>
      <c r="F14" s="545"/>
      <c r="G14" s="136">
        <f>J21+J33+J49+J63</f>
        <v>65</v>
      </c>
      <c r="H14" s="20"/>
      <c r="J14" s="507" t="s">
        <v>27</v>
      </c>
      <c r="K14" s="507"/>
      <c r="L14" s="507"/>
      <c r="M14" s="507"/>
      <c r="N14" s="116">
        <f>N19+N30+N40+N54</f>
        <v>0</v>
      </c>
    </row>
    <row r="16" spans="1:15" ht="48" customHeight="1" x14ac:dyDescent="0.25">
      <c r="A16" s="231" t="s">
        <v>28</v>
      </c>
      <c r="B16" s="231"/>
      <c r="C16" s="231"/>
      <c r="D16" s="231" t="s">
        <v>29</v>
      </c>
      <c r="E16" s="231"/>
      <c r="F16" s="231"/>
      <c r="G16" s="232" t="s">
        <v>30</v>
      </c>
      <c r="H16" s="231"/>
      <c r="I16" s="263" t="s">
        <v>31</v>
      </c>
      <c r="J16" s="263" t="s">
        <v>32</v>
      </c>
      <c r="K16" s="233"/>
      <c r="L16" s="232" t="s">
        <v>33</v>
      </c>
      <c r="M16" s="232"/>
      <c r="N16" s="234" t="s">
        <v>34</v>
      </c>
      <c r="O16" s="231"/>
    </row>
    <row r="17" spans="1:15" s="18" customFormat="1" x14ac:dyDescent="0.25">
      <c r="A17" s="143" t="s">
        <v>35</v>
      </c>
      <c r="B17" s="144"/>
      <c r="C17" s="144"/>
      <c r="D17" s="144"/>
      <c r="E17" s="144"/>
      <c r="F17" s="144"/>
      <c r="G17" s="144"/>
      <c r="H17" s="144"/>
      <c r="I17" s="257"/>
      <c r="J17" s="257"/>
      <c r="K17" s="144"/>
      <c r="L17" s="144"/>
      <c r="M17" s="144"/>
      <c r="N17" s="144"/>
      <c r="O17" s="147"/>
    </row>
    <row r="18" spans="1:15" ht="12" customHeight="1" thickBot="1" x14ac:dyDescent="0.3">
      <c r="A18" s="18"/>
      <c r="B18" s="18"/>
      <c r="C18" s="18"/>
      <c r="D18" s="18"/>
      <c r="E18" s="18"/>
      <c r="F18" s="18"/>
      <c r="G18" s="18"/>
      <c r="H18" s="18"/>
      <c r="I18" s="259"/>
      <c r="J18" s="259"/>
      <c r="K18" s="18"/>
      <c r="L18" s="18"/>
      <c r="M18" s="18"/>
      <c r="N18" s="18"/>
    </row>
    <row r="19" spans="1:15" ht="36.75" customHeight="1" thickTop="1" thickBot="1" x14ac:dyDescent="0.3">
      <c r="A19" s="540" t="s">
        <v>342</v>
      </c>
      <c r="B19" s="540"/>
      <c r="C19" s="540"/>
      <c r="D19" s="45" t="s">
        <v>416</v>
      </c>
      <c r="E19" s="2"/>
      <c r="F19" s="563" t="s">
        <v>514</v>
      </c>
      <c r="G19" s="4"/>
      <c r="I19" s="299" t="s">
        <v>36</v>
      </c>
      <c r="J19" s="299">
        <v>0</v>
      </c>
      <c r="L19" s="605" t="e">
        <f>D25/G19</f>
        <v>#DIV/0!</v>
      </c>
      <c r="M19" s="7"/>
      <c r="N19" s="6"/>
    </row>
    <row r="20" spans="1:15" x14ac:dyDescent="0.25">
      <c r="A20" s="301"/>
      <c r="B20" s="301"/>
      <c r="C20" s="301"/>
      <c r="D20" s="301"/>
      <c r="F20" s="563"/>
      <c r="I20" s="299" t="s">
        <v>38</v>
      </c>
      <c r="J20" s="299">
        <v>15</v>
      </c>
      <c r="K20" s="3"/>
      <c r="L20" s="606"/>
    </row>
    <row r="21" spans="1:15" ht="15.75" thickBot="1" x14ac:dyDescent="0.3">
      <c r="A21" t="s">
        <v>498</v>
      </c>
      <c r="D21" s="10"/>
      <c r="E21" s="15"/>
      <c r="F21" s="563"/>
      <c r="I21" s="299" t="s">
        <v>39</v>
      </c>
      <c r="J21" s="299">
        <v>25</v>
      </c>
      <c r="K21" s="3"/>
      <c r="L21" s="607"/>
    </row>
    <row r="22" spans="1:15" x14ac:dyDescent="0.25">
      <c r="A22" t="s">
        <v>501</v>
      </c>
      <c r="D22" s="10"/>
      <c r="E22" s="15"/>
      <c r="F22" s="14"/>
    </row>
    <row r="23" spans="1:15" x14ac:dyDescent="0.25">
      <c r="A23" t="s">
        <v>499</v>
      </c>
      <c r="D23" s="10"/>
      <c r="E23" s="15"/>
      <c r="F23" s="8"/>
      <c r="G23" s="8"/>
    </row>
    <row r="24" spans="1:15" ht="15.75" thickBot="1" x14ac:dyDescent="0.3">
      <c r="A24" t="s">
        <v>500</v>
      </c>
      <c r="D24" s="11"/>
      <c r="E24" s="15"/>
      <c r="F24" s="8"/>
      <c r="G24" s="14"/>
    </row>
    <row r="25" spans="1:15" ht="16.5" thickTop="1" thickBot="1" x14ac:dyDescent="0.3">
      <c r="D25" s="12" t="e">
        <f>AVERAGE(D21:D24)</f>
        <v>#DIV/0!</v>
      </c>
      <c r="H25" s="18"/>
      <c r="I25" s="259"/>
    </row>
    <row r="26" spans="1:15" ht="15.75" thickTop="1" x14ac:dyDescent="0.25">
      <c r="G26" s="2"/>
      <c r="I26" s="292"/>
      <c r="J26" s="292"/>
      <c r="K26" s="1"/>
      <c r="L26" s="2"/>
      <c r="M26" s="2"/>
      <c r="N26" s="113"/>
    </row>
    <row r="27" spans="1:15" s="18" customFormat="1" x14ac:dyDescent="0.25">
      <c r="A27" s="143" t="s">
        <v>390</v>
      </c>
      <c r="B27" s="144"/>
      <c r="C27" s="144"/>
      <c r="D27" s="144"/>
      <c r="E27" s="144"/>
      <c r="F27" s="144"/>
      <c r="G27" s="144"/>
      <c r="H27" s="144"/>
      <c r="I27" s="257"/>
      <c r="J27" s="257"/>
      <c r="K27" s="144"/>
      <c r="L27" s="144"/>
      <c r="M27" s="144"/>
      <c r="N27" s="144"/>
      <c r="O27" s="147"/>
    </row>
    <row r="28" spans="1:15" ht="11.25" customHeight="1" x14ac:dyDescent="0.25">
      <c r="A28" s="18"/>
      <c r="B28" s="18"/>
      <c r="C28" s="18"/>
      <c r="D28" s="18"/>
      <c r="E28" s="18"/>
      <c r="F28" s="18"/>
      <c r="G28" s="18"/>
      <c r="H28" s="18"/>
      <c r="I28" s="259"/>
      <c r="J28" s="259"/>
      <c r="K28" s="18"/>
      <c r="L28" s="18"/>
      <c r="M28" s="18"/>
      <c r="N28" s="18"/>
    </row>
    <row r="29" spans="1:15" ht="37.5" customHeight="1" thickBot="1" x14ac:dyDescent="0.3">
      <c r="A29" s="520" t="s">
        <v>678</v>
      </c>
      <c r="B29" s="520"/>
      <c r="C29" s="520"/>
      <c r="D29" s="520"/>
      <c r="F29" s="45"/>
      <c r="L29" s="344" t="s">
        <v>343</v>
      </c>
      <c r="N29" s="113" t="s">
        <v>34</v>
      </c>
    </row>
    <row r="30" spans="1:15" ht="22.5" customHeight="1" thickTop="1" thickBot="1" x14ac:dyDescent="0.3">
      <c r="A30" s="566"/>
      <c r="B30" s="566"/>
      <c r="C30" s="566"/>
      <c r="D30" s="566"/>
      <c r="I30" s="266" t="s">
        <v>348</v>
      </c>
      <c r="J30" s="266">
        <v>0</v>
      </c>
      <c r="L30" s="12" t="e">
        <f>(E32+E33+E34)/E31</f>
        <v>#DIV/0!</v>
      </c>
      <c r="N30" s="6"/>
    </row>
    <row r="31" spans="1:15" ht="25.5" customHeight="1" thickTop="1" x14ac:dyDescent="0.25">
      <c r="A31" s="620" t="s">
        <v>465</v>
      </c>
      <c r="B31" s="621"/>
      <c r="C31" s="621"/>
      <c r="D31" s="622"/>
      <c r="E31" s="10"/>
      <c r="H31" s="18"/>
      <c r="I31" s="266" t="s">
        <v>347</v>
      </c>
      <c r="J31" s="266">
        <v>5</v>
      </c>
      <c r="K31" s="18"/>
    </row>
    <row r="32" spans="1:15" ht="36.75" customHeight="1" x14ac:dyDescent="0.25">
      <c r="A32" s="620" t="s">
        <v>464</v>
      </c>
      <c r="B32" s="621"/>
      <c r="C32" s="621"/>
      <c r="D32" s="622"/>
      <c r="E32" s="10"/>
      <c r="H32" s="18"/>
      <c r="I32" s="266" t="s">
        <v>346</v>
      </c>
      <c r="J32" s="266">
        <v>10</v>
      </c>
      <c r="K32" s="18"/>
    </row>
    <row r="33" spans="1:15" ht="32.25" customHeight="1" x14ac:dyDescent="0.25">
      <c r="A33" s="620" t="s">
        <v>463</v>
      </c>
      <c r="B33" s="621"/>
      <c r="C33" s="621"/>
      <c r="D33" s="622"/>
      <c r="E33" s="10"/>
      <c r="I33" s="266" t="s">
        <v>345</v>
      </c>
      <c r="J33" s="266">
        <v>20</v>
      </c>
    </row>
    <row r="34" spans="1:15" ht="31.5" customHeight="1" x14ac:dyDescent="0.25">
      <c r="A34" s="620" t="s">
        <v>466</v>
      </c>
      <c r="B34" s="621"/>
      <c r="C34" s="621"/>
      <c r="D34" s="622"/>
      <c r="E34" s="10"/>
      <c r="I34" s="259"/>
      <c r="J34" s="259"/>
    </row>
    <row r="35" spans="1:15" ht="15.75" customHeight="1" x14ac:dyDescent="0.25">
      <c r="A35" s="308"/>
      <c r="B35" s="308"/>
      <c r="C35" s="308"/>
      <c r="D35" s="8"/>
      <c r="G35" s="8"/>
      <c r="I35" s="329" t="s">
        <v>41</v>
      </c>
      <c r="J35" s="325">
        <v>20</v>
      </c>
    </row>
    <row r="37" spans="1:15" s="18" customFormat="1" x14ac:dyDescent="0.25">
      <c r="A37" s="143" t="s">
        <v>42</v>
      </c>
      <c r="B37" s="144"/>
      <c r="C37" s="144"/>
      <c r="D37" s="144"/>
      <c r="E37" s="144"/>
      <c r="F37" s="144"/>
      <c r="G37" s="144"/>
      <c r="H37" s="144"/>
      <c r="I37" s="257"/>
      <c r="J37" s="257"/>
      <c r="K37" s="144"/>
      <c r="L37" s="144"/>
      <c r="M37" s="144"/>
      <c r="N37" s="144"/>
      <c r="O37" s="147"/>
    </row>
    <row r="38" spans="1:15" ht="12" customHeight="1" x14ac:dyDescent="0.25">
      <c r="A38" s="18"/>
      <c r="B38" s="18"/>
      <c r="C38" s="18"/>
      <c r="D38" s="18"/>
      <c r="E38" s="18"/>
      <c r="F38" s="18"/>
      <c r="G38" s="18"/>
      <c r="H38" s="18"/>
      <c r="I38" s="259"/>
      <c r="J38" s="259"/>
      <c r="K38" s="18"/>
      <c r="L38" s="18"/>
      <c r="M38" s="18"/>
      <c r="N38" s="18"/>
      <c r="O38" s="18"/>
    </row>
    <row r="39" spans="1:15" ht="27" customHeight="1" thickBot="1" x14ac:dyDescent="0.3">
      <c r="A39" s="520" t="s">
        <v>301</v>
      </c>
      <c r="B39" s="520"/>
      <c r="C39" s="520"/>
      <c r="D39" s="520"/>
      <c r="E39" s="583" t="s">
        <v>467</v>
      </c>
      <c r="F39" s="334"/>
      <c r="I39" s="260" t="s">
        <v>183</v>
      </c>
      <c r="J39" s="260">
        <v>0</v>
      </c>
      <c r="K39" s="586" t="s">
        <v>420</v>
      </c>
      <c r="L39" s="586"/>
      <c r="N39" s="113" t="s">
        <v>34</v>
      </c>
    </row>
    <row r="40" spans="1:15" ht="17.25" customHeight="1" x14ac:dyDescent="0.25">
      <c r="A40" s="520"/>
      <c r="B40" s="520"/>
      <c r="C40" s="520"/>
      <c r="D40" s="520"/>
      <c r="E40" s="583"/>
      <c r="I40" s="260" t="s">
        <v>181</v>
      </c>
      <c r="J40" s="260">
        <v>1</v>
      </c>
      <c r="K40" s="608" t="e">
        <f>D42/D43</f>
        <v>#DIV/0!</v>
      </c>
      <c r="L40" s="609"/>
      <c r="N40" s="525"/>
    </row>
    <row r="41" spans="1:15" ht="15" customHeight="1" thickBot="1" x14ac:dyDescent="0.3">
      <c r="A41" s="291"/>
      <c r="B41" s="291"/>
      <c r="C41" s="291"/>
      <c r="D41" s="24"/>
      <c r="F41" s="292"/>
      <c r="I41" s="260" t="s">
        <v>180</v>
      </c>
      <c r="J41" s="260">
        <v>2</v>
      </c>
      <c r="K41" s="610"/>
      <c r="L41" s="611"/>
      <c r="N41" s="527"/>
    </row>
    <row r="42" spans="1:15" ht="15" customHeight="1" thickBot="1" x14ac:dyDescent="0.3">
      <c r="A42" s="564" t="s">
        <v>414</v>
      </c>
      <c r="B42" s="564"/>
      <c r="C42" s="565"/>
      <c r="D42" s="11"/>
      <c r="F42" s="292"/>
      <c r="I42" s="260" t="s">
        <v>179</v>
      </c>
      <c r="J42" s="260">
        <v>3</v>
      </c>
      <c r="K42" s="612"/>
      <c r="L42" s="613"/>
      <c r="N42" s="8"/>
    </row>
    <row r="43" spans="1:15" ht="15" customHeight="1" x14ac:dyDescent="0.25">
      <c r="A43" s="564" t="s">
        <v>378</v>
      </c>
      <c r="B43" s="564"/>
      <c r="C43" s="513"/>
      <c r="D43" s="10"/>
      <c r="F43" s="292"/>
      <c r="I43" s="260" t="s">
        <v>178</v>
      </c>
      <c r="J43" s="260">
        <v>4</v>
      </c>
      <c r="K43" s="84"/>
      <c r="L43" s="93"/>
      <c r="N43" s="8"/>
    </row>
    <row r="44" spans="1:15" ht="15" customHeight="1" x14ac:dyDescent="0.25">
      <c r="F44" s="292"/>
      <c r="I44" s="330" t="s">
        <v>172</v>
      </c>
      <c r="J44" s="260">
        <v>5</v>
      </c>
      <c r="K44" s="84"/>
      <c r="L44" s="93"/>
      <c r="N44" s="8"/>
    </row>
    <row r="45" spans="1:15" ht="15" customHeight="1" x14ac:dyDescent="0.25">
      <c r="A45" s="113"/>
      <c r="I45" s="260" t="s">
        <v>174</v>
      </c>
      <c r="J45" s="260">
        <v>6</v>
      </c>
      <c r="K45" s="84"/>
      <c r="L45" s="93"/>
      <c r="N45" s="8"/>
    </row>
    <row r="46" spans="1:15" ht="15" customHeight="1" x14ac:dyDescent="0.25">
      <c r="I46" s="260" t="s">
        <v>175</v>
      </c>
      <c r="J46" s="260">
        <v>7</v>
      </c>
      <c r="K46" s="84"/>
      <c r="L46" s="93"/>
      <c r="N46" s="8"/>
    </row>
    <row r="47" spans="1:15" ht="15" customHeight="1" x14ac:dyDescent="0.25">
      <c r="I47" s="260" t="s">
        <v>176</v>
      </c>
      <c r="J47" s="260">
        <v>8</v>
      </c>
      <c r="K47" s="84"/>
      <c r="L47" s="93"/>
      <c r="N47" s="8"/>
    </row>
    <row r="48" spans="1:15" ht="15" customHeight="1" x14ac:dyDescent="0.25">
      <c r="I48" s="260" t="s">
        <v>177</v>
      </c>
      <c r="J48" s="260">
        <v>9</v>
      </c>
      <c r="K48" s="84"/>
      <c r="L48" s="93"/>
      <c r="N48" s="8"/>
    </row>
    <row r="49" spans="1:15" x14ac:dyDescent="0.25">
      <c r="I49" s="260" t="s">
        <v>173</v>
      </c>
      <c r="J49" s="260">
        <v>10</v>
      </c>
      <c r="K49" s="84"/>
      <c r="L49" s="84"/>
    </row>
    <row r="51" spans="1:15" s="18" customFormat="1" x14ac:dyDescent="0.25">
      <c r="A51" s="143" t="s">
        <v>43</v>
      </c>
      <c r="B51" s="144"/>
      <c r="C51" s="144"/>
      <c r="D51" s="144"/>
      <c r="E51" s="144"/>
      <c r="F51" s="144"/>
      <c r="G51" s="144"/>
      <c r="H51" s="144"/>
      <c r="I51" s="257"/>
      <c r="J51" s="257"/>
      <c r="K51" s="144"/>
      <c r="L51" s="144"/>
      <c r="M51" s="144"/>
      <c r="N51" s="144"/>
      <c r="O51" s="147"/>
    </row>
    <row r="52" spans="1:15" x14ac:dyDescent="0.25">
      <c r="A52" s="18"/>
      <c r="B52" s="18"/>
      <c r="C52" s="18"/>
      <c r="D52" s="18"/>
      <c r="E52" s="18"/>
      <c r="F52" s="18"/>
      <c r="G52" s="18"/>
      <c r="H52" s="18"/>
      <c r="I52" s="259"/>
      <c r="J52" s="259"/>
      <c r="K52" s="18"/>
      <c r="L52" s="618" t="s">
        <v>419</v>
      </c>
      <c r="M52" s="18"/>
      <c r="N52" s="18"/>
      <c r="O52" s="18"/>
    </row>
    <row r="53" spans="1:15" ht="34.5" customHeight="1" thickBot="1" x14ac:dyDescent="0.3">
      <c r="A53" s="574" t="s">
        <v>381</v>
      </c>
      <c r="B53" s="574"/>
      <c r="C53" s="574"/>
      <c r="D53" s="574"/>
      <c r="E53" s="583" t="s">
        <v>462</v>
      </c>
      <c r="I53" s="260" t="s">
        <v>186</v>
      </c>
      <c r="J53" s="260">
        <v>0</v>
      </c>
      <c r="K53" s="84"/>
      <c r="L53" s="619"/>
      <c r="M53" s="84"/>
      <c r="N53" s="118" t="s">
        <v>34</v>
      </c>
      <c r="O53" s="84"/>
    </row>
    <row r="54" spans="1:15" ht="21.75" customHeight="1" x14ac:dyDescent="0.25">
      <c r="A54" s="574"/>
      <c r="B54" s="574"/>
      <c r="C54" s="574"/>
      <c r="D54" s="574"/>
      <c r="E54" s="583"/>
      <c r="F54" s="292"/>
      <c r="I54" s="260" t="s">
        <v>185</v>
      </c>
      <c r="J54" s="260">
        <v>1</v>
      </c>
      <c r="K54" s="84"/>
      <c r="L54" s="614" t="e">
        <f>D56/D57</f>
        <v>#DIV/0!</v>
      </c>
      <c r="M54" s="84"/>
      <c r="N54" s="616"/>
      <c r="O54" s="84"/>
    </row>
    <row r="55" spans="1:15" ht="15.75" thickBot="1" x14ac:dyDescent="0.3">
      <c r="A55" s="291"/>
      <c r="B55" s="291"/>
      <c r="C55" s="291"/>
      <c r="D55" s="24"/>
      <c r="F55" s="292"/>
      <c r="I55" s="260" t="s">
        <v>184</v>
      </c>
      <c r="J55" s="260">
        <v>2</v>
      </c>
      <c r="K55" s="84"/>
      <c r="L55" s="615"/>
      <c r="M55" s="84"/>
      <c r="N55" s="617"/>
      <c r="O55" s="84"/>
    </row>
    <row r="56" spans="1:15" ht="15" customHeight="1" x14ac:dyDescent="0.25">
      <c r="A56" s="564" t="s">
        <v>380</v>
      </c>
      <c r="B56" s="564"/>
      <c r="C56" s="565"/>
      <c r="D56" s="11"/>
      <c r="F56" s="292"/>
      <c r="I56" s="260" t="s">
        <v>181</v>
      </c>
      <c r="J56" s="260">
        <v>3</v>
      </c>
      <c r="K56" s="84"/>
      <c r="L56" s="84"/>
      <c r="M56" s="84"/>
      <c r="N56" s="84"/>
      <c r="O56" s="84"/>
    </row>
    <row r="57" spans="1:15" x14ac:dyDescent="0.25">
      <c r="A57" s="564" t="s">
        <v>379</v>
      </c>
      <c r="B57" s="564"/>
      <c r="C57" s="513"/>
      <c r="D57" s="10"/>
      <c r="F57" s="292"/>
      <c r="I57" s="260" t="s">
        <v>180</v>
      </c>
      <c r="J57" s="260">
        <v>4</v>
      </c>
      <c r="K57" s="84"/>
      <c r="L57" s="84"/>
      <c r="M57" s="84"/>
      <c r="N57" s="84"/>
      <c r="O57" s="84"/>
    </row>
    <row r="58" spans="1:15" ht="15" customHeight="1" x14ac:dyDescent="0.25">
      <c r="I58" s="260" t="s">
        <v>179</v>
      </c>
      <c r="J58" s="260">
        <v>5</v>
      </c>
      <c r="K58" s="84"/>
      <c r="L58" s="84"/>
      <c r="M58" s="84"/>
      <c r="N58" s="84"/>
      <c r="O58" s="84"/>
    </row>
    <row r="59" spans="1:15" x14ac:dyDescent="0.25">
      <c r="I59" s="260" t="s">
        <v>178</v>
      </c>
      <c r="J59" s="260">
        <v>6</v>
      </c>
      <c r="K59" s="84"/>
      <c r="L59" s="84"/>
      <c r="M59" s="84"/>
      <c r="N59" s="84"/>
      <c r="O59" s="84"/>
    </row>
    <row r="60" spans="1:15" x14ac:dyDescent="0.25">
      <c r="I60" s="330" t="s">
        <v>172</v>
      </c>
      <c r="J60" s="260">
        <v>7</v>
      </c>
      <c r="K60" s="84"/>
      <c r="L60" s="84"/>
      <c r="M60" s="84"/>
      <c r="N60" s="84"/>
      <c r="O60" s="84"/>
    </row>
    <row r="61" spans="1:15" x14ac:dyDescent="0.25">
      <c r="I61" s="260" t="s">
        <v>174</v>
      </c>
      <c r="J61" s="260">
        <v>8</v>
      </c>
      <c r="K61" s="84"/>
      <c r="L61" s="84"/>
      <c r="M61" s="84"/>
      <c r="N61" s="84"/>
      <c r="O61" s="84"/>
    </row>
    <row r="62" spans="1:15" x14ac:dyDescent="0.25">
      <c r="I62" s="260" t="s">
        <v>175</v>
      </c>
      <c r="J62" s="260">
        <v>9</v>
      </c>
      <c r="K62" s="84"/>
      <c r="L62" s="84"/>
      <c r="M62" s="84"/>
      <c r="N62" s="84"/>
      <c r="O62" s="84"/>
    </row>
    <row r="63" spans="1:15" x14ac:dyDescent="0.25">
      <c r="I63" s="260" t="s">
        <v>182</v>
      </c>
      <c r="J63" s="260">
        <v>10</v>
      </c>
      <c r="K63" s="84"/>
      <c r="L63" s="84"/>
      <c r="M63" s="84"/>
      <c r="N63" s="84"/>
      <c r="O63" s="84"/>
    </row>
    <row r="64" spans="1:15" x14ac:dyDescent="0.25">
      <c r="I64" s="326" t="s">
        <v>234</v>
      </c>
      <c r="J64" s="326">
        <v>10</v>
      </c>
      <c r="K64" s="84"/>
      <c r="L64" s="84"/>
      <c r="M64" s="84"/>
      <c r="N64" s="84"/>
      <c r="O64" s="84"/>
    </row>
    <row r="65" spans="1:15" x14ac:dyDescent="0.25">
      <c r="I65" s="260"/>
      <c r="J65" s="260"/>
      <c r="K65" s="84"/>
      <c r="L65" s="84"/>
      <c r="M65" s="84"/>
      <c r="N65" s="84"/>
      <c r="O65" s="84"/>
    </row>
    <row r="66" spans="1:15" x14ac:dyDescent="0.25">
      <c r="A66" s="188"/>
      <c r="B66" s="188"/>
      <c r="C66" s="188"/>
      <c r="D66" s="188"/>
      <c r="E66" s="188"/>
      <c r="F66" s="188"/>
      <c r="G66" s="188"/>
      <c r="H66" s="188"/>
      <c r="I66" s="264"/>
      <c r="J66" s="264"/>
      <c r="K66" s="211"/>
      <c r="L66" s="211"/>
      <c r="M66" s="211"/>
      <c r="N66" s="211"/>
      <c r="O66" s="211"/>
    </row>
    <row r="67" spans="1:15" x14ac:dyDescent="0.25">
      <c r="I67" s="260"/>
      <c r="J67" s="260"/>
      <c r="K67" s="84"/>
      <c r="L67" s="84"/>
      <c r="M67" s="84"/>
      <c r="N67" s="84"/>
      <c r="O67" s="84"/>
    </row>
    <row r="68" spans="1:15" ht="24" customHeight="1" x14ac:dyDescent="0.3">
      <c r="A68" s="529" t="s">
        <v>44</v>
      </c>
      <c r="B68" s="529"/>
      <c r="C68" s="529"/>
      <c r="D68" s="545" t="s">
        <v>45</v>
      </c>
      <c r="E68" s="545"/>
      <c r="F68" s="545"/>
      <c r="G68" s="524">
        <v>15</v>
      </c>
      <c r="H68" s="524"/>
      <c r="I68" s="260"/>
      <c r="J68" s="582" t="s">
        <v>46</v>
      </c>
      <c r="K68" s="582"/>
      <c r="L68" s="582"/>
      <c r="M68" s="582"/>
      <c r="N68" s="121">
        <f>N73</f>
        <v>0</v>
      </c>
      <c r="O68" s="84"/>
    </row>
    <row r="69" spans="1:15" x14ac:dyDescent="0.25">
      <c r="I69" s="260"/>
      <c r="J69" s="260"/>
      <c r="K69" s="84"/>
      <c r="L69" s="84"/>
      <c r="M69" s="84"/>
      <c r="N69" s="84"/>
      <c r="O69" s="84"/>
    </row>
    <row r="70" spans="1:15" x14ac:dyDescent="0.25">
      <c r="A70" s="143" t="s">
        <v>47</v>
      </c>
      <c r="B70" s="144"/>
      <c r="C70" s="144"/>
      <c r="D70" s="144"/>
      <c r="E70" s="144"/>
      <c r="F70" s="144"/>
      <c r="G70" s="144"/>
      <c r="H70" s="144"/>
      <c r="I70" s="265"/>
      <c r="J70" s="265"/>
      <c r="K70" s="151"/>
      <c r="L70" s="151"/>
      <c r="M70" s="151"/>
      <c r="N70" s="151"/>
      <c r="O70" s="186"/>
    </row>
    <row r="71" spans="1:15" ht="15.75" thickBot="1" x14ac:dyDescent="0.3">
      <c r="A71" s="18"/>
      <c r="B71" s="18"/>
      <c r="C71" s="18"/>
      <c r="D71" s="18"/>
      <c r="E71" s="18"/>
      <c r="F71" s="18"/>
      <c r="G71" s="18"/>
      <c r="H71" s="18"/>
      <c r="I71" s="266"/>
      <c r="J71" s="266"/>
      <c r="K71" s="91"/>
      <c r="L71" s="91"/>
      <c r="M71" s="91"/>
      <c r="N71" s="91"/>
      <c r="O71" s="84"/>
    </row>
    <row r="72" spans="1:15" ht="47.45" customHeight="1" thickTop="1" thickBot="1" x14ac:dyDescent="0.3">
      <c r="A72" s="575" t="s">
        <v>363</v>
      </c>
      <c r="B72" s="575"/>
      <c r="C72" s="575"/>
      <c r="D72" s="575"/>
      <c r="E72" s="84"/>
      <c r="F72" s="94" t="s">
        <v>48</v>
      </c>
      <c r="G72" s="95"/>
      <c r="H72" s="96"/>
      <c r="I72" s="293" t="s">
        <v>49</v>
      </c>
      <c r="J72" s="260">
        <v>0</v>
      </c>
      <c r="K72" s="84"/>
      <c r="L72" s="86" t="e">
        <f>G72/D74</f>
        <v>#DIV/0!</v>
      </c>
      <c r="M72" s="84"/>
      <c r="N72" s="118" t="s">
        <v>34</v>
      </c>
      <c r="O72" s="84"/>
    </row>
    <row r="73" spans="1:15" ht="44.25" customHeight="1" thickTop="1" thickBot="1" x14ac:dyDescent="0.3">
      <c r="A73" s="575"/>
      <c r="B73" s="575"/>
      <c r="C73" s="575"/>
      <c r="D73" s="575"/>
      <c r="E73" s="84"/>
      <c r="F73" s="94" t="s">
        <v>50</v>
      </c>
      <c r="G73" s="95"/>
      <c r="H73" s="96"/>
      <c r="I73" s="293" t="s">
        <v>198</v>
      </c>
      <c r="J73" s="260">
        <v>10</v>
      </c>
      <c r="K73" s="84"/>
      <c r="L73" s="86" t="e">
        <f>G73/D74</f>
        <v>#DIV/0!</v>
      </c>
      <c r="M73" s="84"/>
      <c r="N73" s="87"/>
      <c r="O73" s="84"/>
    </row>
    <row r="74" spans="1:15" ht="45" customHeight="1" thickTop="1" thickBot="1" x14ac:dyDescent="0.3">
      <c r="A74" s="508" t="s">
        <v>391</v>
      </c>
      <c r="B74" s="508"/>
      <c r="C74" s="508"/>
      <c r="D74" s="303"/>
      <c r="E74" s="84"/>
      <c r="F74" s="94" t="s">
        <v>51</v>
      </c>
      <c r="G74" s="95"/>
      <c r="H74" s="96"/>
      <c r="I74" s="293" t="s">
        <v>197</v>
      </c>
      <c r="J74" s="260">
        <v>15</v>
      </c>
      <c r="K74" s="84"/>
      <c r="L74" s="86" t="e">
        <f>G74/D74</f>
        <v>#DIV/0!</v>
      </c>
      <c r="M74" s="84"/>
      <c r="N74" s="84"/>
      <c r="O74" s="84"/>
    </row>
    <row r="75" spans="1:15" ht="31.5" thickTop="1" thickBot="1" x14ac:dyDescent="0.3">
      <c r="A75" s="84"/>
      <c r="B75" s="84"/>
      <c r="C75" s="84"/>
      <c r="D75" s="302"/>
      <c r="E75" s="84"/>
      <c r="F75" s="94" t="s">
        <v>52</v>
      </c>
      <c r="G75" s="95"/>
      <c r="H75" s="96"/>
      <c r="I75" s="260"/>
      <c r="J75" s="260"/>
      <c r="K75" s="84"/>
      <c r="L75" s="86" t="e">
        <f>G75/D74</f>
        <v>#DIV/0!</v>
      </c>
      <c r="M75" s="84"/>
      <c r="N75" s="84"/>
      <c r="O75" s="84"/>
    </row>
    <row r="76" spans="1:15" ht="46.5" thickTop="1" thickBot="1" x14ac:dyDescent="0.3">
      <c r="A76" s="84"/>
      <c r="B76" s="84"/>
      <c r="C76" s="84"/>
      <c r="E76" s="84"/>
      <c r="F76" s="304" t="s">
        <v>53</v>
      </c>
      <c r="G76" s="95"/>
      <c r="H76" s="96"/>
      <c r="I76" s="260"/>
      <c r="J76" s="260"/>
      <c r="K76" s="84"/>
      <c r="L76" s="86" t="e">
        <f>G76/D74</f>
        <v>#DIV/0!</v>
      </c>
      <c r="M76" s="84"/>
      <c r="N76" s="84"/>
      <c r="O76" s="84"/>
    </row>
    <row r="77" spans="1:15" ht="15.75" thickTop="1" x14ac:dyDescent="0.25">
      <c r="A77" s="84"/>
      <c r="B77" s="84"/>
      <c r="C77" s="84"/>
      <c r="E77" s="84"/>
      <c r="F77" s="304"/>
      <c r="G77" s="96"/>
      <c r="H77" s="96"/>
      <c r="I77" s="260"/>
      <c r="J77" s="260"/>
      <c r="K77" s="84"/>
      <c r="L77" s="93"/>
      <c r="M77" s="84"/>
      <c r="N77" s="84"/>
      <c r="O77" s="84"/>
    </row>
    <row r="78" spans="1:15" ht="15" customHeight="1" x14ac:dyDescent="0.25">
      <c r="I78"/>
      <c r="J78"/>
    </row>
    <row r="79" spans="1:15" s="18" customFormat="1" x14ac:dyDescent="0.25">
      <c r="A79" s="143" t="s">
        <v>447</v>
      </c>
      <c r="B79" s="144"/>
      <c r="C79" s="144"/>
      <c r="D79" s="144"/>
      <c r="E79" s="144"/>
      <c r="F79" s="144"/>
      <c r="G79" s="144"/>
      <c r="H79" s="144"/>
      <c r="I79" s="257"/>
      <c r="J79" s="257"/>
      <c r="K79" s="144"/>
      <c r="L79" s="144"/>
      <c r="M79" s="144"/>
      <c r="N79" s="144"/>
      <c r="O79" s="147"/>
    </row>
    <row r="80" spans="1:15" ht="18" customHeight="1" x14ac:dyDescent="0.25">
      <c r="A80" s="318"/>
      <c r="B80" s="318"/>
      <c r="C80" s="318"/>
      <c r="I80" s="309"/>
    </row>
    <row r="81" spans="1:15" ht="38.25" customHeight="1" thickBot="1" x14ac:dyDescent="0.3">
      <c r="A81" s="508" t="s">
        <v>675</v>
      </c>
      <c r="B81" s="508"/>
      <c r="C81" s="508"/>
      <c r="D81" s="508"/>
      <c r="E81" s="508"/>
      <c r="F81" s="333" t="s">
        <v>440</v>
      </c>
      <c r="G81" s="513" t="s">
        <v>446</v>
      </c>
      <c r="H81" s="513"/>
      <c r="I81" s="513"/>
      <c r="J81" s="299">
        <v>0</v>
      </c>
      <c r="K81" s="299"/>
      <c r="L81" s="26"/>
      <c r="M81" s="84"/>
      <c r="N81" s="310" t="s">
        <v>34</v>
      </c>
      <c r="O81" s="84"/>
    </row>
    <row r="82" spans="1:15" ht="39" customHeight="1" thickTop="1" thickBot="1" x14ac:dyDescent="0.3">
      <c r="A82" s="508"/>
      <c r="B82" s="508"/>
      <c r="C82" s="508"/>
      <c r="D82" s="508"/>
      <c r="E82" s="508"/>
      <c r="G82" s="513" t="s">
        <v>444</v>
      </c>
      <c r="H82" s="513"/>
      <c r="I82" s="513"/>
      <c r="J82" s="299">
        <v>5</v>
      </c>
      <c r="K82" s="299"/>
      <c r="L82" s="26"/>
      <c r="M82" s="84"/>
      <c r="N82" s="87"/>
      <c r="O82" s="84"/>
    </row>
    <row r="83" spans="1:15" ht="31.5" customHeight="1" thickTop="1" x14ac:dyDescent="0.25">
      <c r="A83" s="312"/>
      <c r="B83" s="312"/>
      <c r="C83" s="312"/>
      <c r="D83" s="312"/>
      <c r="E83" s="312"/>
      <c r="G83" s="513" t="s">
        <v>445</v>
      </c>
      <c r="H83" s="513"/>
      <c r="I83" s="513"/>
      <c r="J83" s="299">
        <v>10</v>
      </c>
      <c r="K83" s="299"/>
      <c r="L83" s="26"/>
      <c r="M83" s="84"/>
      <c r="N83" s="84"/>
      <c r="O83" s="84"/>
    </row>
    <row r="84" spans="1:15" ht="17.25" customHeight="1" x14ac:dyDescent="0.25">
      <c r="A84" s="314"/>
      <c r="B84" s="314"/>
      <c r="C84" s="314"/>
      <c r="D84" s="317"/>
      <c r="E84" s="18"/>
      <c r="F84" s="18"/>
      <c r="G84" s="313"/>
      <c r="H84" s="313"/>
      <c r="I84" s="313"/>
      <c r="J84" s="317"/>
      <c r="K84" s="18"/>
      <c r="L84" s="18"/>
      <c r="M84" s="18"/>
      <c r="N84" s="355"/>
    </row>
    <row r="85" spans="1:15" ht="16.5" customHeight="1" x14ac:dyDescent="0.25">
      <c r="A85" s="214"/>
      <c r="B85" s="214"/>
      <c r="C85" s="214"/>
      <c r="D85" s="215"/>
      <c r="E85" s="188"/>
      <c r="F85" s="188"/>
      <c r="G85" s="188"/>
      <c r="H85" s="188"/>
      <c r="I85" s="267"/>
      <c r="J85" s="267"/>
      <c r="K85" s="188"/>
      <c r="L85" s="188"/>
      <c r="M85" s="188"/>
      <c r="N85" s="188"/>
      <c r="O85" s="188"/>
    </row>
    <row r="86" spans="1:15" ht="16.5" customHeight="1" x14ac:dyDescent="0.25">
      <c r="A86" s="119"/>
      <c r="B86" s="119"/>
      <c r="C86" s="119"/>
      <c r="D86" s="54"/>
      <c r="L86" s="248"/>
    </row>
    <row r="87" spans="1:15" ht="30" customHeight="1" x14ac:dyDescent="0.3">
      <c r="A87" s="554" t="s">
        <v>55</v>
      </c>
      <c r="B87" s="554"/>
      <c r="C87" s="554"/>
      <c r="D87" s="545" t="s">
        <v>56</v>
      </c>
      <c r="E87" s="545"/>
      <c r="F87" s="545"/>
      <c r="G87" s="524">
        <v>40</v>
      </c>
      <c r="H87" s="524"/>
      <c r="J87" s="507" t="s">
        <v>57</v>
      </c>
      <c r="K87" s="507"/>
      <c r="L87" s="507"/>
      <c r="M87" s="507"/>
      <c r="N87" s="116">
        <f>N101+N93+N111</f>
        <v>0</v>
      </c>
    </row>
    <row r="88" spans="1:15" ht="15" customHeight="1" x14ac:dyDescent="0.3">
      <c r="A88" s="115"/>
      <c r="B88" s="115"/>
      <c r="C88" s="115"/>
      <c r="D88" s="117"/>
      <c r="E88" s="117"/>
      <c r="F88" s="117"/>
      <c r="G88" s="22"/>
      <c r="H88" s="22"/>
      <c r="J88" s="300"/>
      <c r="K88" s="112"/>
      <c r="L88" s="112"/>
      <c r="M88" s="112"/>
      <c r="N88" s="22"/>
    </row>
    <row r="89" spans="1:15" ht="45" x14ac:dyDescent="0.25">
      <c r="A89" s="231" t="s">
        <v>28</v>
      </c>
      <c r="B89" s="231"/>
      <c r="C89" s="231"/>
      <c r="D89" s="231" t="s">
        <v>29</v>
      </c>
      <c r="E89" s="231"/>
      <c r="F89" s="231"/>
      <c r="G89" s="232" t="s">
        <v>30</v>
      </c>
      <c r="H89" s="231"/>
      <c r="I89" s="263" t="s">
        <v>31</v>
      </c>
      <c r="J89" s="263" t="s">
        <v>32</v>
      </c>
      <c r="K89" s="233"/>
      <c r="L89" s="232" t="s">
        <v>33</v>
      </c>
      <c r="M89" s="232"/>
      <c r="N89" s="234" t="s">
        <v>34</v>
      </c>
      <c r="O89" s="231"/>
    </row>
    <row r="90" spans="1:15" x14ac:dyDescent="0.25">
      <c r="A90" s="143" t="s">
        <v>448</v>
      </c>
      <c r="B90" s="144"/>
      <c r="C90" s="144"/>
      <c r="D90" s="144"/>
      <c r="E90" s="144"/>
      <c r="F90" s="144"/>
      <c r="G90" s="144"/>
      <c r="H90" s="144"/>
      <c r="I90" s="257"/>
      <c r="J90" s="257"/>
      <c r="K90" s="144"/>
      <c r="L90" s="144"/>
      <c r="M90" s="144"/>
      <c r="N90" s="144"/>
      <c r="O90" s="147"/>
    </row>
    <row r="91" spans="1:15" x14ac:dyDescent="0.25">
      <c r="A91" s="18"/>
      <c r="B91" s="18"/>
      <c r="C91" s="18"/>
      <c r="D91" s="18"/>
      <c r="E91" s="18"/>
      <c r="F91" s="18"/>
      <c r="G91" s="18"/>
      <c r="H91" s="18"/>
      <c r="I91" s="259"/>
      <c r="J91" s="259"/>
      <c r="K91" s="18"/>
      <c r="L91" s="18"/>
      <c r="M91" s="18"/>
      <c r="N91" s="18"/>
    </row>
    <row r="92" spans="1:15" ht="34.5" customHeight="1" thickBot="1" x14ac:dyDescent="0.3">
      <c r="A92" s="520" t="s">
        <v>423</v>
      </c>
      <c r="B92" s="520"/>
      <c r="C92" s="520"/>
      <c r="D92" s="94"/>
      <c r="E92" s="520" t="s">
        <v>402</v>
      </c>
      <c r="F92" s="520"/>
      <c r="G92" s="520"/>
      <c r="L92" s="26"/>
      <c r="N92" s="113" t="s">
        <v>34</v>
      </c>
    </row>
    <row r="93" spans="1:15" ht="33" customHeight="1" thickTop="1" thickBot="1" x14ac:dyDescent="0.3">
      <c r="A93" s="520"/>
      <c r="B93" s="520"/>
      <c r="C93" s="520"/>
      <c r="D93" s="2"/>
      <c r="E93" s="540" t="s">
        <v>392</v>
      </c>
      <c r="F93" s="581"/>
      <c r="G93" s="12"/>
      <c r="I93" s="292" t="s">
        <v>350</v>
      </c>
      <c r="J93" s="299">
        <v>0</v>
      </c>
      <c r="L93" s="26"/>
      <c r="N93" s="6">
        <v>0</v>
      </c>
    </row>
    <row r="94" spans="1:15" ht="27" customHeight="1" thickTop="1" thickBot="1" x14ac:dyDescent="0.3">
      <c r="A94" s="1"/>
      <c r="B94" s="1"/>
      <c r="C94" s="17"/>
      <c r="D94" s="17"/>
      <c r="E94" s="540" t="s">
        <v>393</v>
      </c>
      <c r="F94" s="581"/>
      <c r="G94" s="12"/>
      <c r="I94" s="292" t="s">
        <v>349</v>
      </c>
      <c r="J94" s="299">
        <v>15</v>
      </c>
      <c r="L94" s="26"/>
    </row>
    <row r="95" spans="1:15" ht="32.25" customHeight="1" thickTop="1" thickBot="1" x14ac:dyDescent="0.3">
      <c r="E95" s="540" t="s">
        <v>394</v>
      </c>
      <c r="F95" s="581"/>
      <c r="G95" s="12"/>
      <c r="L95" s="26"/>
    </row>
    <row r="96" spans="1:15" ht="33" customHeight="1" thickTop="1" thickBot="1" x14ac:dyDescent="0.3">
      <c r="E96" s="580" t="s">
        <v>395</v>
      </c>
      <c r="F96" s="580"/>
      <c r="G96" s="12"/>
      <c r="I96" s="292"/>
      <c r="L96" s="26"/>
    </row>
    <row r="97" spans="1:15" ht="15.75" thickTop="1" x14ac:dyDescent="0.25"/>
    <row r="98" spans="1:15" x14ac:dyDescent="0.25">
      <c r="A98" s="143" t="s">
        <v>468</v>
      </c>
      <c r="B98" s="144"/>
      <c r="C98" s="144"/>
      <c r="D98" s="144"/>
      <c r="E98" s="144"/>
      <c r="F98" s="144"/>
      <c r="G98" s="144"/>
      <c r="H98" s="144"/>
      <c r="I98" s="257"/>
      <c r="J98" s="257"/>
      <c r="K98" s="144"/>
      <c r="L98" s="144"/>
      <c r="M98" s="144"/>
      <c r="N98" s="144"/>
      <c r="O98" s="147"/>
    </row>
    <row r="99" spans="1:15" x14ac:dyDescent="0.25">
      <c r="A99" s="18"/>
      <c r="B99" s="18"/>
      <c r="C99" s="18"/>
      <c r="D99" s="18"/>
      <c r="E99" s="18"/>
      <c r="F99" s="18"/>
      <c r="G99" s="18"/>
      <c r="H99" s="18"/>
      <c r="I99" s="259"/>
      <c r="J99" s="259"/>
      <c r="K99" s="18"/>
      <c r="L99" s="18"/>
      <c r="M99" s="18"/>
      <c r="N99" s="18"/>
    </row>
    <row r="100" spans="1:15" ht="32.25" customHeight="1" thickBot="1" x14ac:dyDescent="0.3">
      <c r="A100" s="520" t="s">
        <v>424</v>
      </c>
      <c r="B100" s="520"/>
      <c r="C100" s="520"/>
      <c r="D100" s="94"/>
      <c r="E100" s="520" t="s">
        <v>402</v>
      </c>
      <c r="F100" s="520"/>
      <c r="G100" s="520"/>
      <c r="L100" s="26"/>
      <c r="N100" s="113" t="s">
        <v>34</v>
      </c>
    </row>
    <row r="101" spans="1:15" ht="34.5" customHeight="1" thickTop="1" thickBot="1" x14ac:dyDescent="0.3">
      <c r="A101" s="520"/>
      <c r="B101" s="520"/>
      <c r="C101" s="520"/>
      <c r="D101" s="2"/>
      <c r="E101" s="520" t="s">
        <v>396</v>
      </c>
      <c r="F101" s="541"/>
      <c r="G101" s="12"/>
      <c r="I101" s="292" t="s">
        <v>350</v>
      </c>
      <c r="J101" s="299">
        <v>0</v>
      </c>
      <c r="L101" s="26"/>
      <c r="N101" s="6"/>
    </row>
    <row r="102" spans="1:15" ht="35.25" customHeight="1" thickTop="1" thickBot="1" x14ac:dyDescent="0.3">
      <c r="A102" s="520"/>
      <c r="B102" s="520"/>
      <c r="C102" s="520"/>
      <c r="D102" s="17"/>
      <c r="E102" s="520" t="s">
        <v>397</v>
      </c>
      <c r="F102" s="541"/>
      <c r="G102" s="12"/>
      <c r="I102" s="292" t="s">
        <v>349</v>
      </c>
      <c r="J102" s="299">
        <v>15</v>
      </c>
      <c r="L102" s="26"/>
    </row>
    <row r="103" spans="1:15" ht="49.5" customHeight="1" thickTop="1" thickBot="1" x14ac:dyDescent="0.3">
      <c r="E103" s="520" t="s">
        <v>398</v>
      </c>
      <c r="F103" s="541"/>
      <c r="G103" s="12"/>
      <c r="I103" s="292"/>
      <c r="L103" s="26"/>
    </row>
    <row r="104" spans="1:15" ht="50.25" customHeight="1" thickTop="1" thickBot="1" x14ac:dyDescent="0.3">
      <c r="E104" s="520" t="s">
        <v>399</v>
      </c>
      <c r="F104" s="541"/>
      <c r="G104" s="12"/>
      <c r="I104" s="292"/>
      <c r="L104" s="26"/>
    </row>
    <row r="105" spans="1:15" ht="48.75" customHeight="1" thickTop="1" thickBot="1" x14ac:dyDescent="0.3">
      <c r="E105" s="520" t="s">
        <v>400</v>
      </c>
      <c r="F105" s="520"/>
      <c r="G105" s="12"/>
      <c r="I105" s="292"/>
      <c r="L105" s="26"/>
    </row>
    <row r="106" spans="1:15" ht="27" customHeight="1" thickTop="1" thickBot="1" x14ac:dyDescent="0.3">
      <c r="E106" s="520" t="s">
        <v>401</v>
      </c>
      <c r="F106" s="520"/>
      <c r="G106" s="12"/>
      <c r="I106" s="292"/>
      <c r="L106" s="26"/>
    </row>
    <row r="107" spans="1:15" ht="15" customHeight="1" thickTop="1" x14ac:dyDescent="0.25">
      <c r="E107" s="113"/>
      <c r="F107" s="113"/>
      <c r="G107" s="8"/>
      <c r="I107" s="292"/>
      <c r="L107" s="18"/>
    </row>
    <row r="108" spans="1:15" ht="17.45" customHeight="1" x14ac:dyDescent="0.25">
      <c r="A108" s="143" t="s">
        <v>450</v>
      </c>
      <c r="B108" s="144"/>
      <c r="C108" s="144"/>
      <c r="D108" s="144"/>
      <c r="E108" s="144"/>
      <c r="F108" s="144"/>
      <c r="G108" s="144"/>
      <c r="H108" s="144"/>
      <c r="I108" s="257"/>
      <c r="J108" s="257"/>
      <c r="K108" s="144"/>
      <c r="L108" s="144"/>
      <c r="M108" s="144"/>
      <c r="N108" s="144"/>
      <c r="O108" s="147"/>
    </row>
    <row r="109" spans="1:15" ht="17.45" customHeight="1" thickBot="1" x14ac:dyDescent="0.3"/>
    <row r="110" spans="1:15" ht="51.75" customHeight="1" thickTop="1" thickBot="1" x14ac:dyDescent="0.3">
      <c r="A110" s="540" t="s">
        <v>62</v>
      </c>
      <c r="B110" s="540"/>
      <c r="C110" s="540"/>
      <c r="D110" s="520" t="s">
        <v>63</v>
      </c>
      <c r="E110" s="520"/>
      <c r="F110" s="541"/>
      <c r="G110" s="12"/>
      <c r="I110" s="292" t="s">
        <v>350</v>
      </c>
      <c r="J110" s="299">
        <v>0</v>
      </c>
      <c r="L110" s="26"/>
      <c r="N110" s="113" t="s">
        <v>34</v>
      </c>
      <c r="O110" s="36"/>
    </row>
    <row r="111" spans="1:15" ht="48" customHeight="1" thickTop="1" thickBot="1" x14ac:dyDescent="0.3">
      <c r="A111" s="532" t="s">
        <v>425</v>
      </c>
      <c r="B111" s="532"/>
      <c r="C111" s="532"/>
      <c r="D111" s="520" t="s">
        <v>65</v>
      </c>
      <c r="E111" s="520"/>
      <c r="F111" s="541"/>
      <c r="G111" s="12"/>
      <c r="I111" s="292" t="s">
        <v>349</v>
      </c>
      <c r="J111" s="299">
        <v>15</v>
      </c>
      <c r="L111" s="26"/>
      <c r="N111" s="6"/>
    </row>
    <row r="112" spans="1:15" ht="51" customHeight="1" thickTop="1" thickBot="1" x14ac:dyDescent="0.3">
      <c r="A112" s="52"/>
      <c r="B112" s="52"/>
      <c r="C112" s="52"/>
      <c r="D112" s="520" t="s">
        <v>67</v>
      </c>
      <c r="E112" s="520"/>
      <c r="F112" s="541"/>
      <c r="G112" s="12"/>
      <c r="L112" s="26"/>
    </row>
    <row r="113" spans="1:107" ht="16.5" customHeight="1" thickTop="1" x14ac:dyDescent="0.25">
      <c r="D113" s="190"/>
      <c r="E113" s="190"/>
      <c r="F113" s="191"/>
      <c r="G113" s="8"/>
      <c r="I113" s="292"/>
    </row>
    <row r="114" spans="1:107" ht="18" customHeight="1" x14ac:dyDescent="0.25">
      <c r="A114" s="188"/>
      <c r="B114" s="188"/>
      <c r="C114" s="188"/>
      <c r="D114" s="216"/>
      <c r="E114" s="216"/>
      <c r="F114" s="214"/>
      <c r="G114" s="217"/>
      <c r="H114" s="188"/>
      <c r="I114" s="331"/>
      <c r="J114" s="267"/>
      <c r="K114" s="188"/>
      <c r="L114" s="188"/>
      <c r="M114" s="188"/>
      <c r="N114" s="188"/>
      <c r="O114" s="188"/>
    </row>
    <row r="115" spans="1:107" ht="15.75" customHeight="1" x14ac:dyDescent="0.25">
      <c r="D115" s="113"/>
      <c r="E115" s="113"/>
      <c r="F115" s="114"/>
      <c r="G115" s="8"/>
      <c r="I115" s="292"/>
      <c r="L115" s="18"/>
    </row>
    <row r="116" spans="1:107" ht="30.6" customHeight="1" x14ac:dyDescent="0.3">
      <c r="A116" s="554" t="s">
        <v>69</v>
      </c>
      <c r="B116" s="554"/>
      <c r="C116" s="554"/>
      <c r="D116" s="545" t="s">
        <v>70</v>
      </c>
      <c r="E116" s="545"/>
      <c r="F116" s="545"/>
      <c r="G116" s="524">
        <v>55</v>
      </c>
      <c r="H116" s="524"/>
      <c r="J116" s="507" t="s">
        <v>71</v>
      </c>
      <c r="K116" s="507"/>
      <c r="L116" s="507"/>
      <c r="M116" s="507"/>
      <c r="N116" s="116">
        <f>N120+N126+N134</f>
        <v>0</v>
      </c>
    </row>
    <row r="117" spans="1:107" ht="15" customHeight="1" x14ac:dyDescent="0.25">
      <c r="E117" s="113"/>
      <c r="F117" s="114"/>
      <c r="G117" s="8"/>
      <c r="I117" s="292"/>
      <c r="L117" s="18"/>
    </row>
    <row r="118" spans="1:107" x14ac:dyDescent="0.25">
      <c r="A118" s="143" t="s">
        <v>451</v>
      </c>
      <c r="B118" s="144"/>
      <c r="C118" s="144"/>
      <c r="D118" s="144"/>
      <c r="E118" s="144"/>
      <c r="F118" s="144"/>
      <c r="G118" s="144"/>
      <c r="H118" s="144"/>
      <c r="I118" s="257"/>
      <c r="J118" s="257"/>
      <c r="K118" s="144"/>
      <c r="L118" s="144"/>
      <c r="M118" s="144"/>
      <c r="N118" s="144"/>
      <c r="O118" s="147"/>
    </row>
    <row r="119" spans="1:107" ht="30.75" thickBot="1" x14ac:dyDescent="0.3">
      <c r="A119" s="18"/>
      <c r="B119" s="18"/>
      <c r="C119" s="18"/>
      <c r="D119" s="18"/>
      <c r="E119" s="18"/>
      <c r="F119" s="18"/>
      <c r="G119" s="18"/>
      <c r="H119" s="18"/>
      <c r="I119" s="259"/>
      <c r="J119" s="259"/>
      <c r="K119" s="18"/>
      <c r="L119" s="18"/>
      <c r="M119" s="18"/>
      <c r="N119" s="113" t="s">
        <v>34</v>
      </c>
      <c r="O119" s="18"/>
    </row>
    <row r="120" spans="1:107" ht="57.75" customHeight="1" thickTop="1" thickBot="1" x14ac:dyDescent="0.3">
      <c r="A120" s="520" t="s">
        <v>73</v>
      </c>
      <c r="B120" s="520"/>
      <c r="C120" s="520"/>
      <c r="D120" s="520"/>
      <c r="E120" s="219"/>
      <c r="F120" s="48"/>
      <c r="G120" s="603" t="s">
        <v>303</v>
      </c>
      <c r="H120" s="603"/>
      <c r="I120" s="603"/>
      <c r="J120" s="299">
        <v>0</v>
      </c>
      <c r="L120" s="26"/>
      <c r="N120" s="6"/>
    </row>
    <row r="121" spans="1:107" ht="73.5" customHeight="1" thickTop="1" x14ac:dyDescent="0.25">
      <c r="A121" s="2"/>
      <c r="B121" s="583" t="s">
        <v>403</v>
      </c>
      <c r="C121" s="583"/>
      <c r="E121" s="48"/>
      <c r="F121" s="48"/>
      <c r="G121" s="603" t="s">
        <v>304</v>
      </c>
      <c r="H121" s="603"/>
      <c r="I121" s="603"/>
      <c r="J121" s="299">
        <v>5</v>
      </c>
      <c r="L121" s="26"/>
    </row>
    <row r="122" spans="1:107" ht="67.5" customHeight="1" x14ac:dyDescent="0.25">
      <c r="A122" s="9"/>
      <c r="B122" s="583"/>
      <c r="C122" s="583"/>
      <c r="D122" s="9"/>
      <c r="E122" s="48"/>
      <c r="F122" s="48"/>
      <c r="G122" s="603" t="s">
        <v>305</v>
      </c>
      <c r="H122" s="603"/>
      <c r="I122" s="603"/>
      <c r="J122" s="299">
        <v>10</v>
      </c>
      <c r="K122" s="3"/>
      <c r="L122" s="26"/>
    </row>
    <row r="123" spans="1:107" x14ac:dyDescent="0.25">
      <c r="A123" s="9"/>
      <c r="B123" s="9"/>
      <c r="C123" s="9"/>
      <c r="D123" s="9"/>
      <c r="G123" s="120"/>
      <c r="I123" s="292"/>
      <c r="K123" s="3"/>
    </row>
    <row r="124" spans="1:107" ht="23.25" customHeight="1" x14ac:dyDescent="0.25">
      <c r="A124" s="143" t="s">
        <v>452</v>
      </c>
      <c r="B124" s="144"/>
      <c r="C124" s="144"/>
      <c r="D124" s="144"/>
      <c r="E124" s="144"/>
      <c r="F124" s="593" t="s">
        <v>497</v>
      </c>
      <c r="G124" s="593"/>
      <c r="H124" s="593"/>
      <c r="I124" s="593"/>
      <c r="J124" s="257"/>
      <c r="K124" s="144"/>
      <c r="L124" s="144"/>
      <c r="M124" s="144"/>
      <c r="N124" s="144"/>
      <c r="O124" s="147"/>
    </row>
    <row r="125" spans="1:107" ht="29.25" customHeight="1" thickBot="1" x14ac:dyDescent="0.3">
      <c r="A125" s="18"/>
      <c r="B125" s="18"/>
      <c r="C125" s="18"/>
      <c r="D125" s="18"/>
      <c r="E125" s="18"/>
      <c r="F125" s="18"/>
      <c r="G125" s="18"/>
      <c r="H125" s="18"/>
      <c r="I125" s="259"/>
      <c r="J125" s="259"/>
      <c r="K125" s="18"/>
      <c r="L125" s="18"/>
      <c r="M125" s="18"/>
      <c r="N125" s="308" t="s">
        <v>34</v>
      </c>
      <c r="O125" s="18"/>
    </row>
    <row r="126" spans="1:107" s="55" customFormat="1" ht="31.5" customHeight="1" thickTop="1" thickBot="1" x14ac:dyDescent="0.3">
      <c r="A126" s="508" t="s">
        <v>495</v>
      </c>
      <c r="B126" s="508"/>
      <c r="C126" s="508"/>
      <c r="D126" s="508"/>
      <c r="E126" s="508"/>
      <c r="F126" s="84"/>
      <c r="G126" s="84"/>
      <c r="H126" s="84"/>
      <c r="I126" s="312" t="s">
        <v>192</v>
      </c>
      <c r="J126" s="260">
        <v>0</v>
      </c>
      <c r="K126" s="84"/>
      <c r="L126" s="26"/>
      <c r="M126"/>
      <c r="N126" s="6"/>
      <c r="O126"/>
      <c r="P126" s="18"/>
      <c r="Q126" s="18"/>
      <c r="R126" s="18"/>
      <c r="S126" s="18"/>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row>
    <row r="127" spans="1:107" ht="15.75" thickTop="1" x14ac:dyDescent="0.25">
      <c r="A127" s="322"/>
      <c r="B127" s="322"/>
      <c r="C127" s="322"/>
      <c r="D127" s="84"/>
      <c r="E127" s="84"/>
      <c r="F127" s="84"/>
      <c r="G127" s="84"/>
      <c r="H127" s="84"/>
      <c r="I127" s="312" t="s">
        <v>191</v>
      </c>
      <c r="J127" s="260">
        <v>5</v>
      </c>
      <c r="K127" s="84"/>
      <c r="L127" s="26"/>
    </row>
    <row r="128" spans="1:107" ht="18.75" customHeight="1" x14ac:dyDescent="0.25">
      <c r="I128" s="312" t="s">
        <v>190</v>
      </c>
      <c r="J128" s="260">
        <v>10</v>
      </c>
      <c r="K128" s="84"/>
      <c r="L128" s="26"/>
    </row>
    <row r="129" spans="1:15" x14ac:dyDescent="0.25">
      <c r="I129" s="312" t="s">
        <v>189</v>
      </c>
      <c r="J129" s="260">
        <v>15</v>
      </c>
      <c r="K129" s="99"/>
      <c r="L129" s="26"/>
    </row>
    <row r="130" spans="1:15" x14ac:dyDescent="0.25">
      <c r="I130" s="309"/>
      <c r="K130" s="3"/>
    </row>
    <row r="131" spans="1:15" ht="15" customHeight="1" x14ac:dyDescent="0.25">
      <c r="A131" s="187" t="s">
        <v>453</v>
      </c>
      <c r="B131" s="144"/>
      <c r="C131" s="144"/>
      <c r="D131" s="144"/>
      <c r="E131" s="144"/>
      <c r="F131" s="144"/>
      <c r="G131" s="593" t="s">
        <v>497</v>
      </c>
      <c r="H131" s="593"/>
      <c r="I131" s="593"/>
      <c r="J131" s="593"/>
      <c r="K131" s="144"/>
      <c r="L131" s="144"/>
      <c r="M131" s="144"/>
      <c r="N131" s="144"/>
      <c r="O131" s="147"/>
    </row>
    <row r="132" spans="1:15" ht="15.75" thickBot="1" x14ac:dyDescent="0.3">
      <c r="A132" s="18"/>
      <c r="B132" s="18"/>
      <c r="C132" s="18"/>
      <c r="D132" s="18"/>
      <c r="E132" s="18"/>
      <c r="F132" s="18"/>
      <c r="G132" s="18"/>
      <c r="H132" s="18"/>
      <c r="I132" s="259"/>
      <c r="J132" s="259"/>
      <c r="K132" s="18"/>
      <c r="L132" s="18"/>
      <c r="M132" s="18"/>
      <c r="N132" s="18"/>
      <c r="O132" s="18"/>
    </row>
    <row r="133" spans="1:15" ht="27.75" customHeight="1" thickBot="1" x14ac:dyDescent="0.3">
      <c r="A133" s="520" t="s">
        <v>496</v>
      </c>
      <c r="B133" s="520"/>
      <c r="C133" s="590"/>
      <c r="D133" s="591"/>
      <c r="E133" s="17"/>
      <c r="F133" s="520" t="s">
        <v>355</v>
      </c>
      <c r="G133" s="552"/>
      <c r="H133" s="17"/>
      <c r="I133" s="299" t="s">
        <v>77</v>
      </c>
      <c r="J133" s="299">
        <v>0</v>
      </c>
      <c r="L133" s="24"/>
      <c r="N133" s="308" t="s">
        <v>34</v>
      </c>
    </row>
    <row r="134" spans="1:15" ht="30" customHeight="1" thickTop="1" thickBot="1" x14ac:dyDescent="0.3">
      <c r="A134" s="520"/>
      <c r="B134" s="520"/>
      <c r="C134" s="590"/>
      <c r="D134" s="592"/>
      <c r="E134" s="17"/>
      <c r="F134" s="520"/>
      <c r="G134" s="553"/>
      <c r="H134" s="17"/>
      <c r="I134" s="332">
        <v>1</v>
      </c>
      <c r="J134" s="299">
        <v>15</v>
      </c>
      <c r="L134" s="16" t="e">
        <f>H134/D134</f>
        <v>#DIV/0!</v>
      </c>
      <c r="N134" s="6">
        <v>0</v>
      </c>
      <c r="O134" s="8"/>
    </row>
    <row r="135" spans="1:15" x14ac:dyDescent="0.25">
      <c r="A135" s="2"/>
      <c r="B135" s="2"/>
      <c r="C135" s="2"/>
      <c r="D135" s="13"/>
    </row>
    <row r="136" spans="1:15" x14ac:dyDescent="0.25">
      <c r="A136" s="188"/>
      <c r="B136" s="188"/>
      <c r="C136" s="188"/>
      <c r="D136" s="188"/>
      <c r="E136" s="188"/>
      <c r="F136" s="188"/>
      <c r="G136" s="188"/>
      <c r="H136" s="188"/>
      <c r="I136" s="267"/>
      <c r="J136" s="267"/>
      <c r="K136" s="188"/>
      <c r="L136" s="188"/>
      <c r="M136" s="188"/>
      <c r="N136" s="188"/>
      <c r="O136" s="188"/>
    </row>
    <row r="138" spans="1:15" ht="42" customHeight="1" x14ac:dyDescent="0.3">
      <c r="A138" s="529" t="s">
        <v>79</v>
      </c>
      <c r="B138" s="529"/>
      <c r="C138" s="529"/>
      <c r="D138" s="539" t="s">
        <v>80</v>
      </c>
      <c r="E138" s="539"/>
      <c r="F138" s="539"/>
      <c r="G138" s="524">
        <v>10</v>
      </c>
      <c r="H138" s="524"/>
      <c r="J138" s="599" t="s">
        <v>81</v>
      </c>
      <c r="K138" s="599"/>
      <c r="L138" s="599"/>
      <c r="M138" s="599"/>
      <c r="N138" s="116">
        <f>N143+N149</f>
        <v>0</v>
      </c>
    </row>
    <row r="140" spans="1:15" ht="45" x14ac:dyDescent="0.25">
      <c r="A140" s="231" t="s">
        <v>28</v>
      </c>
      <c r="B140" s="231"/>
      <c r="C140" s="231"/>
      <c r="D140" s="231" t="s">
        <v>29</v>
      </c>
      <c r="E140" s="231"/>
      <c r="F140" s="231"/>
      <c r="G140" s="232" t="s">
        <v>30</v>
      </c>
      <c r="H140" s="231"/>
      <c r="I140" s="263" t="s">
        <v>31</v>
      </c>
      <c r="J140" s="263" t="s">
        <v>32</v>
      </c>
      <c r="K140" s="233"/>
      <c r="L140" s="232" t="s">
        <v>33</v>
      </c>
      <c r="M140" s="232"/>
      <c r="N140" s="234" t="s">
        <v>34</v>
      </c>
      <c r="O140" s="231"/>
    </row>
    <row r="141" spans="1:15" x14ac:dyDescent="0.25">
      <c r="A141" s="143" t="s">
        <v>454</v>
      </c>
      <c r="B141" s="144"/>
      <c r="C141" s="144"/>
      <c r="D141" s="144"/>
      <c r="E141" s="144"/>
      <c r="F141" s="144"/>
      <c r="G141" s="144"/>
      <c r="H141" s="144"/>
      <c r="I141" s="257"/>
      <c r="J141" s="257"/>
      <c r="K141" s="144"/>
      <c r="L141" s="144"/>
      <c r="M141" s="144"/>
      <c r="N141" s="144"/>
      <c r="O141" s="147"/>
    </row>
    <row r="142" spans="1:15" ht="15" customHeight="1" thickBot="1" x14ac:dyDescent="0.3">
      <c r="A142" s="543" t="s">
        <v>427</v>
      </c>
      <c r="B142" s="543"/>
      <c r="C142" s="543"/>
      <c r="N142" s="113" t="s">
        <v>34</v>
      </c>
    </row>
    <row r="143" spans="1:15" ht="36" customHeight="1" thickTop="1" thickBot="1" x14ac:dyDescent="0.3">
      <c r="A143" s="520"/>
      <c r="B143" s="520"/>
      <c r="C143" s="520"/>
      <c r="D143" s="97" t="s">
        <v>364</v>
      </c>
      <c r="F143" s="601" t="s">
        <v>426</v>
      </c>
      <c r="G143" s="12"/>
      <c r="I143" s="299" t="s">
        <v>84</v>
      </c>
      <c r="J143" s="299">
        <v>0</v>
      </c>
      <c r="L143" s="26"/>
      <c r="N143" s="6"/>
    </row>
    <row r="144" spans="1:15" ht="15.75" thickTop="1" x14ac:dyDescent="0.25">
      <c r="A144" s="520"/>
      <c r="B144" s="520"/>
      <c r="C144" s="520"/>
      <c r="F144" s="601"/>
      <c r="I144" s="278" t="s">
        <v>85</v>
      </c>
      <c r="J144" s="299">
        <v>3</v>
      </c>
      <c r="L144" s="26"/>
    </row>
    <row r="145" spans="1:15" ht="18" customHeight="1" x14ac:dyDescent="0.25">
      <c r="A145" s="520"/>
      <c r="B145" s="520"/>
      <c r="C145" s="520"/>
      <c r="F145" s="601"/>
      <c r="I145" s="278" t="s">
        <v>86</v>
      </c>
      <c r="J145" s="299">
        <v>5</v>
      </c>
      <c r="L145" s="26"/>
    </row>
    <row r="146" spans="1:15" x14ac:dyDescent="0.25">
      <c r="I146" s="278"/>
    </row>
    <row r="147" spans="1:15" x14ac:dyDescent="0.25">
      <c r="A147" s="143" t="s">
        <v>455</v>
      </c>
      <c r="B147" s="144"/>
      <c r="C147" s="144"/>
      <c r="D147" s="144"/>
      <c r="E147" s="144"/>
      <c r="F147" s="144"/>
      <c r="G147" s="144"/>
      <c r="H147" s="144"/>
      <c r="I147" s="257"/>
      <c r="J147" s="257"/>
      <c r="K147" s="144"/>
      <c r="L147" s="144"/>
      <c r="M147" s="144"/>
      <c r="N147" s="144"/>
      <c r="O147" s="147"/>
    </row>
    <row r="148" spans="1:15" ht="30.75" customHeight="1" thickBot="1" x14ac:dyDescent="0.3">
      <c r="A148" s="480" t="s">
        <v>282</v>
      </c>
      <c r="B148" s="480"/>
      <c r="C148" s="480"/>
      <c r="N148" s="113" t="s">
        <v>34</v>
      </c>
    </row>
    <row r="149" spans="1:15" ht="46.5" customHeight="1" thickTop="1" thickBot="1" x14ac:dyDescent="0.3">
      <c r="A149" s="480"/>
      <c r="B149" s="480"/>
      <c r="C149" s="480"/>
      <c r="D149" s="532" t="s">
        <v>404</v>
      </c>
      <c r="F149" s="2" t="s">
        <v>88</v>
      </c>
      <c r="G149" s="12"/>
      <c r="I149" s="299" t="s">
        <v>84</v>
      </c>
      <c r="J149" s="299">
        <v>0</v>
      </c>
      <c r="L149" s="26"/>
      <c r="N149" s="6"/>
    </row>
    <row r="150" spans="1:15" ht="15.75" thickTop="1" x14ac:dyDescent="0.25">
      <c r="A150" s="480"/>
      <c r="B150" s="480"/>
      <c r="C150" s="480"/>
      <c r="D150" s="532"/>
      <c r="I150" s="278" t="s">
        <v>89</v>
      </c>
      <c r="J150" s="299">
        <v>2</v>
      </c>
      <c r="L150" s="26"/>
    </row>
    <row r="151" spans="1:15" ht="25.5" customHeight="1" x14ac:dyDescent="0.25">
      <c r="A151" s="480"/>
      <c r="B151" s="480"/>
      <c r="C151" s="480"/>
      <c r="D151" s="532"/>
      <c r="I151" s="278" t="s">
        <v>90</v>
      </c>
      <c r="J151" s="299">
        <v>5</v>
      </c>
      <c r="L151" s="26"/>
    </row>
    <row r="153" spans="1:15" x14ac:dyDescent="0.25">
      <c r="A153" s="188"/>
      <c r="B153" s="188"/>
      <c r="C153" s="188"/>
      <c r="D153" s="188"/>
      <c r="E153" s="188"/>
      <c r="F153" s="188"/>
      <c r="G153" s="188"/>
      <c r="H153" s="188"/>
      <c r="I153" s="267"/>
      <c r="J153" s="267"/>
      <c r="K153" s="188"/>
      <c r="L153" s="188"/>
      <c r="M153" s="188"/>
      <c r="N153" s="188"/>
      <c r="O153" s="188"/>
    </row>
    <row r="155" spans="1:15" ht="35.25" customHeight="1" x14ac:dyDescent="0.3">
      <c r="A155" s="529" t="s">
        <v>91</v>
      </c>
      <c r="B155" s="529"/>
      <c r="C155" s="529"/>
      <c r="D155" s="539" t="s">
        <v>92</v>
      </c>
      <c r="E155" s="539"/>
      <c r="F155" s="539"/>
      <c r="G155" s="524">
        <v>35</v>
      </c>
      <c r="H155" s="524"/>
      <c r="J155" s="528" t="s">
        <v>93</v>
      </c>
      <c r="K155" s="528"/>
      <c r="L155" s="528"/>
      <c r="M155" s="528"/>
      <c r="N155" s="116">
        <f>N160+N165+N169+N178+N186</f>
        <v>0</v>
      </c>
    </row>
    <row r="157" spans="1:15" ht="45" x14ac:dyDescent="0.25">
      <c r="A157" s="231" t="s">
        <v>28</v>
      </c>
      <c r="B157" s="231"/>
      <c r="C157" s="231"/>
      <c r="D157" s="231" t="s">
        <v>29</v>
      </c>
      <c r="E157" s="231"/>
      <c r="F157" s="231"/>
      <c r="G157" s="232" t="s">
        <v>30</v>
      </c>
      <c r="H157" s="231"/>
      <c r="I157" s="263" t="s">
        <v>31</v>
      </c>
      <c r="J157" s="263" t="s">
        <v>32</v>
      </c>
      <c r="K157" s="233"/>
      <c r="L157" s="232" t="s">
        <v>33</v>
      </c>
      <c r="M157" s="232"/>
      <c r="N157" s="234" t="s">
        <v>34</v>
      </c>
      <c r="O157" s="231"/>
    </row>
    <row r="158" spans="1:15" s="18" customFormat="1" x14ac:dyDescent="0.25">
      <c r="A158" s="152" t="s">
        <v>456</v>
      </c>
      <c r="B158" s="153"/>
      <c r="C158" s="153"/>
      <c r="D158" s="144"/>
      <c r="E158" s="144"/>
      <c r="F158" s="144"/>
      <c r="G158" s="144"/>
      <c r="H158" s="144"/>
      <c r="I158" s="257"/>
      <c r="J158" s="257"/>
      <c r="K158" s="144"/>
      <c r="L158" s="144"/>
      <c r="M158" s="144"/>
      <c r="N158" s="144"/>
      <c r="O158" s="147"/>
    </row>
    <row r="159" spans="1:15" ht="30.75" thickBot="1" x14ac:dyDescent="0.3">
      <c r="A159" s="21"/>
      <c r="B159" s="21"/>
      <c r="C159" s="21"/>
      <c r="D159" s="18"/>
      <c r="E159" s="18"/>
      <c r="F159" s="18"/>
      <c r="G159" s="18"/>
      <c r="H159" s="18"/>
      <c r="I159" s="259"/>
      <c r="J159" s="259"/>
      <c r="K159" s="18"/>
      <c r="L159" s="18"/>
      <c r="M159" s="18"/>
      <c r="N159" s="113" t="s">
        <v>34</v>
      </c>
      <c r="O159" s="18"/>
    </row>
    <row r="160" spans="1:15" ht="50.25" customHeight="1" thickTop="1" thickBot="1" x14ac:dyDescent="0.3">
      <c r="A160" s="520" t="s">
        <v>94</v>
      </c>
      <c r="B160" s="520"/>
      <c r="C160" s="520"/>
      <c r="D160" s="414" t="s">
        <v>95</v>
      </c>
      <c r="F160" s="154" t="s">
        <v>96</v>
      </c>
      <c r="G160" s="12"/>
      <c r="I160" s="292" t="s">
        <v>97</v>
      </c>
      <c r="J160" s="299">
        <v>0</v>
      </c>
      <c r="L160" s="16" t="e">
        <f>G161/G160</f>
        <v>#DIV/0!</v>
      </c>
      <c r="N160" s="6"/>
    </row>
    <row r="161" spans="1:15" ht="36.75" customHeight="1" thickTop="1" thickBot="1" x14ac:dyDescent="0.3">
      <c r="F161" s="52" t="s">
        <v>98</v>
      </c>
      <c r="G161" s="12"/>
      <c r="I161" s="292" t="s">
        <v>99</v>
      </c>
      <c r="J161" s="299">
        <v>5</v>
      </c>
    </row>
    <row r="162" spans="1:15" ht="15.75" thickTop="1" x14ac:dyDescent="0.25"/>
    <row r="163" spans="1:15" s="18" customFormat="1" x14ac:dyDescent="0.25">
      <c r="A163" s="152" t="s">
        <v>457</v>
      </c>
      <c r="B163" s="153"/>
      <c r="C163" s="153"/>
      <c r="D163" s="144"/>
      <c r="E163" s="144"/>
      <c r="F163" s="144"/>
      <c r="G163" s="144"/>
      <c r="H163" s="144"/>
      <c r="I163" s="257"/>
      <c r="J163" s="257"/>
      <c r="K163" s="144"/>
      <c r="L163" s="144"/>
      <c r="M163" s="144"/>
      <c r="N163" s="144"/>
      <c r="O163" s="147"/>
    </row>
    <row r="164" spans="1:15" ht="30.75" thickBot="1" x14ac:dyDescent="0.3">
      <c r="A164" s="21"/>
      <c r="B164" s="21"/>
      <c r="C164" s="21"/>
      <c r="D164" s="18"/>
      <c r="E164" s="18"/>
      <c r="F164" s="18"/>
      <c r="G164" s="18"/>
      <c r="H164" s="18"/>
      <c r="I164" s="259"/>
      <c r="J164" s="259"/>
      <c r="K164" s="18"/>
      <c r="L164" s="18"/>
      <c r="M164" s="18"/>
      <c r="N164" s="190" t="s">
        <v>34</v>
      </c>
      <c r="O164" s="18"/>
    </row>
    <row r="165" spans="1:15" ht="36.75" customHeight="1" thickTop="1" thickBot="1" x14ac:dyDescent="0.3">
      <c r="A165" s="569" t="s">
        <v>289</v>
      </c>
      <c r="B165" s="569"/>
      <c r="C165" s="569"/>
      <c r="D165" s="569"/>
      <c r="E165" s="569"/>
      <c r="G165" s="8"/>
      <c r="H165" s="520" t="s">
        <v>283</v>
      </c>
      <c r="I165" s="520"/>
      <c r="J165" s="260">
        <v>10</v>
      </c>
      <c r="L165" s="32"/>
      <c r="N165" s="6"/>
    </row>
    <row r="166" spans="1:15" ht="42" customHeight="1" thickTop="1" x14ac:dyDescent="0.25">
      <c r="A166" s="569"/>
      <c r="B166" s="569"/>
      <c r="C166" s="569"/>
      <c r="D166" s="569"/>
      <c r="E166" s="569"/>
      <c r="G166" s="8"/>
      <c r="H166" s="508" t="s">
        <v>232</v>
      </c>
      <c r="I166" s="508"/>
      <c r="J166" s="260">
        <v>5</v>
      </c>
      <c r="L166" s="32"/>
      <c r="N166" s="8"/>
    </row>
    <row r="167" spans="1:15" ht="54.75" customHeight="1" x14ac:dyDescent="0.25">
      <c r="A167" s="189"/>
      <c r="B167" s="189"/>
      <c r="C167" s="189"/>
      <c r="D167" s="189"/>
      <c r="F167" s="189"/>
      <c r="G167" s="8"/>
      <c r="H167" s="508" t="s">
        <v>284</v>
      </c>
      <c r="I167" s="508"/>
      <c r="J167" s="260">
        <v>0</v>
      </c>
      <c r="L167" s="26"/>
    </row>
    <row r="168" spans="1:15" ht="30.75" thickBot="1" x14ac:dyDescent="0.3">
      <c r="A168" s="221"/>
      <c r="B168" s="221"/>
      <c r="C168" s="221"/>
      <c r="D168" s="222"/>
      <c r="E168" s="222"/>
      <c r="F168" s="222"/>
      <c r="G168" s="222"/>
      <c r="H168" s="222"/>
      <c r="I168" s="261"/>
      <c r="J168" s="261"/>
      <c r="K168" s="18"/>
      <c r="L168" s="18"/>
      <c r="M168" s="18"/>
      <c r="N168" s="190" t="s">
        <v>34</v>
      </c>
      <c r="O168" s="18"/>
    </row>
    <row r="169" spans="1:15" ht="34.5" customHeight="1" thickTop="1" thickBot="1" x14ac:dyDescent="0.3">
      <c r="A169" s="575" t="s">
        <v>594</v>
      </c>
      <c r="B169" s="575"/>
      <c r="C169" s="575"/>
      <c r="D169" s="575"/>
      <c r="E169" s="575"/>
      <c r="G169" s="536" t="s">
        <v>290</v>
      </c>
      <c r="H169" s="536"/>
      <c r="I169" s="536"/>
      <c r="J169" s="260">
        <v>10</v>
      </c>
      <c r="L169" s="32"/>
      <c r="N169" s="6"/>
    </row>
    <row r="170" spans="1:15" ht="46.5" customHeight="1" thickTop="1" x14ac:dyDescent="0.25">
      <c r="A170" s="575"/>
      <c r="B170" s="575"/>
      <c r="C170" s="575"/>
      <c r="D170" s="575"/>
      <c r="E170" s="575"/>
      <c r="G170" s="508" t="s">
        <v>285</v>
      </c>
      <c r="H170" s="508"/>
      <c r="I170" s="508"/>
      <c r="J170" s="260">
        <v>5</v>
      </c>
      <c r="L170" s="32"/>
      <c r="N170" s="8"/>
    </row>
    <row r="171" spans="1:15" ht="48" customHeight="1" x14ac:dyDescent="0.25">
      <c r="A171" s="189"/>
      <c r="B171" s="189"/>
      <c r="C171" s="189"/>
      <c r="D171" s="189"/>
      <c r="F171" s="189"/>
      <c r="G171" s="602" t="s">
        <v>286</v>
      </c>
      <c r="H171" s="602"/>
      <c r="I171" s="602"/>
      <c r="J171" s="260">
        <v>0</v>
      </c>
      <c r="L171" s="26"/>
    </row>
    <row r="172" spans="1:15" x14ac:dyDescent="0.25">
      <c r="A172" s="460" t="s">
        <v>593</v>
      </c>
      <c r="B172" s="461"/>
      <c r="C172" s="461"/>
      <c r="D172" s="461"/>
      <c r="E172" s="461"/>
      <c r="F172" s="461"/>
      <c r="G172" s="461"/>
      <c r="H172" s="461"/>
      <c r="I172" s="461"/>
      <c r="J172" s="461"/>
      <c r="K172" s="461"/>
      <c r="L172" s="461"/>
      <c r="M172" s="461"/>
      <c r="N172" s="461"/>
      <c r="O172" s="461"/>
    </row>
    <row r="173" spans="1:15" ht="49.5" customHeight="1" x14ac:dyDescent="0.25">
      <c r="A173" s="577" t="s">
        <v>595</v>
      </c>
      <c r="B173" s="578"/>
      <c r="C173" s="578"/>
      <c r="D173" s="578"/>
      <c r="E173" s="578"/>
      <c r="F173" s="578"/>
      <c r="G173" s="578"/>
      <c r="H173" s="578"/>
      <c r="I173" s="578"/>
      <c r="J173" s="578"/>
      <c r="K173" s="578"/>
      <c r="L173" s="578"/>
      <c r="M173" s="578"/>
      <c r="N173" s="578"/>
      <c r="O173" s="579"/>
    </row>
    <row r="174" spans="1:15" ht="37.5" customHeight="1" x14ac:dyDescent="0.25">
      <c r="A174" s="577" t="s">
        <v>596</v>
      </c>
      <c r="B174" s="578"/>
      <c r="C174" s="578"/>
      <c r="D174" s="578"/>
      <c r="E174" s="578"/>
      <c r="F174" s="578"/>
      <c r="G174" s="578"/>
      <c r="H174" s="578"/>
      <c r="I174" s="578"/>
      <c r="J174" s="578"/>
      <c r="K174" s="578"/>
      <c r="L174" s="578"/>
      <c r="M174" s="578"/>
      <c r="N174" s="578"/>
      <c r="O174" s="579"/>
    </row>
    <row r="175" spans="1:15" x14ac:dyDescent="0.25">
      <c r="F175" s="8"/>
    </row>
    <row r="176" spans="1:15" s="18" customFormat="1" x14ac:dyDescent="0.25">
      <c r="A176" s="143" t="s">
        <v>469</v>
      </c>
      <c r="B176" s="144"/>
      <c r="C176" s="144"/>
      <c r="D176" s="144"/>
      <c r="E176" s="144"/>
      <c r="F176" s="144"/>
      <c r="G176" s="144"/>
      <c r="H176" s="144"/>
      <c r="I176" s="257"/>
      <c r="J176" s="257"/>
      <c r="K176" s="144"/>
      <c r="L176" s="144"/>
      <c r="M176" s="144"/>
      <c r="N176" s="144"/>
      <c r="O176" s="147"/>
    </row>
    <row r="177" spans="1:15" ht="30.75" thickBot="1" x14ac:dyDescent="0.3">
      <c r="A177" s="18"/>
      <c r="B177" s="18"/>
      <c r="C177" s="18"/>
      <c r="D177" s="18"/>
      <c r="E177" s="18"/>
      <c r="F177" s="18"/>
      <c r="G177" s="18"/>
      <c r="H177" s="18"/>
      <c r="I177" s="259"/>
      <c r="J177" s="259"/>
      <c r="K177" s="18"/>
      <c r="L177" s="18"/>
      <c r="M177" s="18"/>
      <c r="N177" s="113" t="s">
        <v>34</v>
      </c>
      <c r="O177" s="18"/>
    </row>
    <row r="178" spans="1:15" ht="35.25" customHeight="1" thickTop="1" thickBot="1" x14ac:dyDescent="0.3">
      <c r="A178" s="520" t="s">
        <v>369</v>
      </c>
      <c r="B178" s="520"/>
      <c r="C178" s="520"/>
      <c r="D178" s="520" t="s">
        <v>371</v>
      </c>
      <c r="E178" s="541"/>
      <c r="F178" s="280"/>
      <c r="G178" s="27" t="e">
        <f>F178/F179</f>
        <v>#DIV/0!</v>
      </c>
      <c r="I178" s="299" t="s">
        <v>101</v>
      </c>
      <c r="J178" s="299">
        <v>0</v>
      </c>
      <c r="N178" s="6"/>
    </row>
    <row r="179" spans="1:15" ht="30.75" customHeight="1" thickTop="1" thickBot="1" x14ac:dyDescent="0.3">
      <c r="A179" s="520"/>
      <c r="B179" s="520"/>
      <c r="C179" s="520"/>
      <c r="D179" s="520" t="s">
        <v>370</v>
      </c>
      <c r="E179" s="520"/>
      <c r="F179" s="281"/>
      <c r="I179" s="299" t="s">
        <v>102</v>
      </c>
      <c r="J179" s="299">
        <v>5</v>
      </c>
    </row>
    <row r="180" spans="1:15" ht="21.75" customHeight="1" thickBot="1" x14ac:dyDescent="0.3">
      <c r="F180" s="8"/>
      <c r="I180" s="299" t="s">
        <v>103</v>
      </c>
      <c r="J180" s="299">
        <v>10</v>
      </c>
    </row>
    <row r="181" spans="1:15" ht="29.25" customHeight="1" thickTop="1" thickBot="1" x14ac:dyDescent="0.3">
      <c r="D181" s="520" t="s">
        <v>372</v>
      </c>
      <c r="E181" s="590"/>
      <c r="F181" s="4"/>
      <c r="G181" s="27" t="e">
        <f>F181/F182</f>
        <v>#DIV/0!</v>
      </c>
    </row>
    <row r="182" spans="1:15" ht="27" customHeight="1" thickBot="1" x14ac:dyDescent="0.3">
      <c r="C182" s="274"/>
      <c r="D182" s="520" t="s">
        <v>373</v>
      </c>
      <c r="E182" s="541"/>
      <c r="F182" s="279">
        <f>SUM(F179:F180)</f>
        <v>0</v>
      </c>
    </row>
    <row r="183" spans="1:15" ht="15.75" thickTop="1" x14ac:dyDescent="0.25">
      <c r="F183" s="8"/>
    </row>
    <row r="184" spans="1:15" x14ac:dyDescent="0.25">
      <c r="A184" s="143" t="s">
        <v>470</v>
      </c>
      <c r="B184" s="144"/>
      <c r="C184" s="144"/>
      <c r="D184" s="144"/>
      <c r="E184" s="144"/>
      <c r="F184" s="144"/>
      <c r="G184" s="144"/>
      <c r="H184" s="144"/>
      <c r="I184" s="257"/>
      <c r="J184" s="257"/>
      <c r="K184" s="144"/>
      <c r="L184" s="144"/>
      <c r="M184" s="144"/>
      <c r="N184" s="144"/>
      <c r="O184" s="147"/>
    </row>
    <row r="185" spans="1:15" ht="30.75" thickBot="1" x14ac:dyDescent="0.3">
      <c r="A185" s="18"/>
      <c r="B185" s="18"/>
      <c r="C185" s="18"/>
      <c r="D185" s="18"/>
      <c r="E185" s="18"/>
      <c r="F185" s="18"/>
      <c r="G185" s="18"/>
      <c r="H185" s="18"/>
      <c r="I185" s="259"/>
      <c r="J185" s="259"/>
      <c r="K185" s="18"/>
      <c r="L185" s="18"/>
      <c r="M185" s="18"/>
      <c r="N185" s="113" t="s">
        <v>34</v>
      </c>
      <c r="O185" s="18"/>
    </row>
    <row r="186" spans="1:15" ht="30" customHeight="1" thickTop="1" thickBot="1" x14ac:dyDescent="0.3">
      <c r="A186" s="520" t="s">
        <v>104</v>
      </c>
      <c r="B186" s="520"/>
      <c r="C186" s="520"/>
      <c r="D186" s="583" t="s">
        <v>405</v>
      </c>
      <c r="E186" s="583"/>
      <c r="F186" s="600" t="s">
        <v>106</v>
      </c>
      <c r="G186" s="2"/>
      <c r="I186" s="299" t="s">
        <v>107</v>
      </c>
      <c r="J186" s="299">
        <v>0</v>
      </c>
      <c r="N186" s="6"/>
    </row>
    <row r="187" spans="1:15" ht="25.5" customHeight="1" thickTop="1" thickBot="1" x14ac:dyDescent="0.3">
      <c r="A187" s="520"/>
      <c r="B187" s="520"/>
      <c r="C187" s="520"/>
      <c r="D187" s="583"/>
      <c r="E187" s="583"/>
      <c r="F187" s="600"/>
      <c r="G187" s="12"/>
      <c r="I187" s="299" t="s">
        <v>108</v>
      </c>
      <c r="J187" s="299">
        <v>5</v>
      </c>
      <c r="N187" s="8"/>
    </row>
    <row r="188" spans="1:15" ht="23.25" customHeight="1" thickTop="1" x14ac:dyDescent="0.25">
      <c r="A188" s="520"/>
      <c r="B188" s="520"/>
      <c r="C188" s="520"/>
      <c r="D188" s="113"/>
      <c r="E188" s="114"/>
      <c r="F188" s="600"/>
      <c r="I188" s="299" t="s">
        <v>109</v>
      </c>
      <c r="J188" s="299">
        <v>10</v>
      </c>
      <c r="N188" s="8"/>
    </row>
    <row r="189" spans="1:15" ht="20.25" customHeight="1" x14ac:dyDescent="0.25">
      <c r="A189" s="113"/>
      <c r="B189" s="113"/>
      <c r="C189" s="113"/>
      <c r="D189" s="113"/>
      <c r="E189" s="114"/>
      <c r="F189" s="43"/>
      <c r="N189" s="8"/>
    </row>
    <row r="190" spans="1:15" ht="20.25" customHeight="1" x14ac:dyDescent="0.25">
      <c r="A190" s="216"/>
      <c r="B190" s="216"/>
      <c r="C190" s="216"/>
      <c r="D190" s="216"/>
      <c r="E190" s="214"/>
      <c r="F190" s="220"/>
      <c r="G190" s="188"/>
      <c r="H190" s="188"/>
      <c r="I190" s="267"/>
      <c r="J190" s="267"/>
      <c r="K190" s="188"/>
      <c r="L190" s="188"/>
      <c r="M190" s="188"/>
      <c r="N190" s="217"/>
      <c r="O190" s="188"/>
    </row>
    <row r="191" spans="1:15" ht="15.75" customHeight="1" x14ac:dyDescent="0.25">
      <c r="A191" s="190"/>
      <c r="B191" s="190"/>
      <c r="C191" s="190"/>
      <c r="D191" s="190"/>
      <c r="E191" s="191"/>
      <c r="F191" s="43"/>
      <c r="N191" s="8"/>
    </row>
    <row r="192" spans="1:15" ht="36" customHeight="1" x14ac:dyDescent="0.3">
      <c r="A192" s="529" t="s">
        <v>110</v>
      </c>
      <c r="B192" s="529"/>
      <c r="C192" s="529"/>
      <c r="D192" s="539" t="s">
        <v>111</v>
      </c>
      <c r="E192" s="539"/>
      <c r="F192" s="539"/>
      <c r="G192" s="524">
        <f>J197+10+J215</f>
        <v>25</v>
      </c>
      <c r="H192" s="524"/>
      <c r="J192" s="528" t="s">
        <v>112</v>
      </c>
      <c r="K192" s="528"/>
      <c r="L192" s="528"/>
      <c r="M192" s="528"/>
      <c r="N192" s="116">
        <f>N196+N203+N214</f>
        <v>0</v>
      </c>
    </row>
    <row r="193" spans="1:15" ht="45" x14ac:dyDescent="0.25">
      <c r="A193" t="s">
        <v>28</v>
      </c>
      <c r="D193" t="s">
        <v>29</v>
      </c>
      <c r="G193" s="2" t="s">
        <v>30</v>
      </c>
      <c r="I193" s="292" t="s">
        <v>31</v>
      </c>
      <c r="J193" s="292" t="s">
        <v>32</v>
      </c>
      <c r="K193" s="1"/>
      <c r="L193" s="2" t="s">
        <v>33</v>
      </c>
      <c r="M193" s="2"/>
      <c r="N193" s="113" t="s">
        <v>34</v>
      </c>
    </row>
    <row r="194" spans="1:15" s="18" customFormat="1" x14ac:dyDescent="0.25">
      <c r="A194" s="143" t="s">
        <v>517</v>
      </c>
      <c r="B194" s="144"/>
      <c r="C194" s="144"/>
      <c r="D194" s="144"/>
      <c r="E194" s="144"/>
      <c r="F194" s="144"/>
      <c r="G194" s="144"/>
      <c r="H194" s="144"/>
      <c r="I194" s="257"/>
      <c r="J194" s="257"/>
      <c r="K194" s="144"/>
      <c r="L194" s="144"/>
      <c r="M194" s="144"/>
      <c r="N194" s="144"/>
      <c r="O194" s="147"/>
    </row>
    <row r="195" spans="1:15" ht="15.75" thickBot="1" x14ac:dyDescent="0.3">
      <c r="A195" s="18"/>
      <c r="B195" s="18"/>
      <c r="C195" s="18"/>
      <c r="D195" s="18"/>
      <c r="E195" s="18"/>
      <c r="F195" s="18"/>
      <c r="G195" s="18"/>
      <c r="H195" s="18"/>
      <c r="I195" s="259"/>
      <c r="J195" s="259"/>
      <c r="K195" s="18"/>
      <c r="L195" s="18"/>
      <c r="M195" s="18"/>
      <c r="N195" s="308"/>
      <c r="O195" s="18"/>
    </row>
    <row r="196" spans="1:15" ht="37.5" customHeight="1" thickTop="1" thickBot="1" x14ac:dyDescent="0.3">
      <c r="A196" s="542" t="s">
        <v>480</v>
      </c>
      <c r="B196" s="542"/>
      <c r="C196" s="542"/>
      <c r="E196" s="396" t="s">
        <v>472</v>
      </c>
      <c r="G196" s="598" t="s">
        <v>473</v>
      </c>
      <c r="H196" s="598"/>
      <c r="I196" s="324" t="s">
        <v>476</v>
      </c>
      <c r="J196"/>
      <c r="N196" s="6"/>
    </row>
    <row r="197" spans="1:15" ht="26.25" customHeight="1" thickTop="1" x14ac:dyDescent="0.25">
      <c r="A197" s="542"/>
      <c r="B197" s="542"/>
      <c r="C197" s="542"/>
      <c r="D197" s="320" t="s">
        <v>474</v>
      </c>
      <c r="E197" s="395"/>
      <c r="G197" s="594" t="e">
        <f>AVERAGE(E197)+E198</f>
        <v>#DIV/0!</v>
      </c>
      <c r="H197" s="595"/>
      <c r="I197" s="324" t="s">
        <v>477</v>
      </c>
      <c r="J197" s="299">
        <v>10</v>
      </c>
    </row>
    <row r="198" spans="1:15" ht="26.25" customHeight="1" thickBot="1" x14ac:dyDescent="0.3">
      <c r="D198" s="320" t="s">
        <v>475</v>
      </c>
      <c r="E198" s="394"/>
      <c r="G198" s="596"/>
      <c r="H198" s="597"/>
      <c r="I198" s="324" t="s">
        <v>478</v>
      </c>
      <c r="J198" s="299">
        <v>5</v>
      </c>
    </row>
    <row r="199" spans="1:15" ht="27" customHeight="1" x14ac:dyDescent="0.25">
      <c r="I199" s="324" t="s">
        <v>479</v>
      </c>
      <c r="J199" s="299">
        <v>0</v>
      </c>
    </row>
    <row r="200" spans="1:15" x14ac:dyDescent="0.25">
      <c r="A200" s="26"/>
      <c r="B200" s="26"/>
      <c r="C200" s="26"/>
      <c r="D200" s="26"/>
      <c r="E200" s="26"/>
      <c r="F200" s="26"/>
      <c r="G200" s="26"/>
      <c r="H200" s="26"/>
      <c r="I200" s="26"/>
      <c r="J200" s="26"/>
      <c r="K200" s="26"/>
      <c r="L200" s="26"/>
      <c r="M200" s="26"/>
      <c r="N200" s="26"/>
      <c r="O200" s="26"/>
    </row>
    <row r="201" spans="1:15" x14ac:dyDescent="0.25">
      <c r="I201"/>
      <c r="J201" s="324" t="s">
        <v>491</v>
      </c>
    </row>
    <row r="202" spans="1:15" ht="31.5" customHeight="1" thickBot="1" x14ac:dyDescent="0.3">
      <c r="A202" s="542" t="s">
        <v>481</v>
      </c>
      <c r="B202" s="542"/>
      <c r="C202" s="542"/>
      <c r="D202" s="396" t="s">
        <v>487</v>
      </c>
      <c r="E202" s="398" t="s">
        <v>485</v>
      </c>
      <c r="F202" s="400" t="s">
        <v>488</v>
      </c>
      <c r="G202" s="402" t="s">
        <v>489</v>
      </c>
      <c r="I202" s="399" t="s">
        <v>493</v>
      </c>
      <c r="J202" s="404">
        <v>0</v>
      </c>
      <c r="N202" s="396" t="s">
        <v>490</v>
      </c>
    </row>
    <row r="203" spans="1:15" x14ac:dyDescent="0.25">
      <c r="A203" s="542"/>
      <c r="B203" s="542"/>
      <c r="C203" s="542"/>
      <c r="D203" s="548"/>
      <c r="E203" s="305" t="s">
        <v>483</v>
      </c>
      <c r="F203" s="299"/>
      <c r="G203" s="401" t="e">
        <f>F203/D203</f>
        <v>#DIV/0!</v>
      </c>
      <c r="I203" s="305" t="s">
        <v>492</v>
      </c>
      <c r="J203" s="299">
        <v>10</v>
      </c>
      <c r="N203" s="588">
        <f>AVERAGE(J202,J207)</f>
        <v>0</v>
      </c>
    </row>
    <row r="204" spans="1:15" ht="15.75" thickBot="1" x14ac:dyDescent="0.3">
      <c r="A204" s="542"/>
      <c r="B204" s="542"/>
      <c r="C204" s="542"/>
      <c r="D204" s="549"/>
      <c r="E204" s="397" t="s">
        <v>482</v>
      </c>
      <c r="F204" s="299"/>
      <c r="G204" s="401" t="e">
        <f>F204/D203</f>
        <v>#DIV/0!</v>
      </c>
      <c r="I204" s="397" t="s">
        <v>482</v>
      </c>
      <c r="J204" s="299">
        <v>5</v>
      </c>
      <c r="N204" s="589"/>
    </row>
    <row r="205" spans="1:15" x14ac:dyDescent="0.25">
      <c r="A205" s="542"/>
      <c r="B205" s="542"/>
      <c r="C205" s="542"/>
      <c r="E205" s="305" t="s">
        <v>484</v>
      </c>
      <c r="F205" s="299"/>
      <c r="G205" s="401" t="e">
        <f>F205/D203</f>
        <v>#DIV/0!</v>
      </c>
      <c r="I205" s="305" t="s">
        <v>484</v>
      </c>
      <c r="J205" s="299">
        <v>0</v>
      </c>
    </row>
    <row r="206" spans="1:15" x14ac:dyDescent="0.25">
      <c r="A206" s="311"/>
      <c r="B206" s="311"/>
      <c r="C206" s="311"/>
      <c r="D206" s="26"/>
      <c r="E206" s="26"/>
      <c r="F206" s="26"/>
      <c r="G206" s="26"/>
      <c r="H206" s="26"/>
      <c r="I206" s="26"/>
      <c r="J206" s="39" t="s">
        <v>491</v>
      </c>
    </row>
    <row r="207" spans="1:15" ht="35.25" customHeight="1" thickBot="1" x14ac:dyDescent="0.3">
      <c r="D207" s="405" t="s">
        <v>486</v>
      </c>
      <c r="E207" s="398" t="s">
        <v>485</v>
      </c>
      <c r="F207" s="400" t="s">
        <v>488</v>
      </c>
      <c r="G207" s="402" t="s">
        <v>489</v>
      </c>
      <c r="I207" s="399" t="s">
        <v>493</v>
      </c>
      <c r="J207" s="404">
        <v>0</v>
      </c>
    </row>
    <row r="208" spans="1:15" x14ac:dyDescent="0.25">
      <c r="D208" s="525"/>
      <c r="E208" s="305" t="s">
        <v>483</v>
      </c>
      <c r="F208" s="299"/>
      <c r="G208" s="401" t="e">
        <f>F208/D208</f>
        <v>#DIV/0!</v>
      </c>
      <c r="I208" s="305" t="s">
        <v>492</v>
      </c>
      <c r="J208" s="299">
        <v>10</v>
      </c>
    </row>
    <row r="209" spans="1:15" ht="15.75" thickBot="1" x14ac:dyDescent="0.3">
      <c r="D209" s="527"/>
      <c r="E209" s="397" t="s">
        <v>482</v>
      </c>
      <c r="F209" s="299"/>
      <c r="G209" s="401" t="e">
        <f>F209/D208</f>
        <v>#DIV/0!</v>
      </c>
      <c r="I209" s="397" t="s">
        <v>482</v>
      </c>
      <c r="J209" s="299">
        <v>5</v>
      </c>
    </row>
    <row r="210" spans="1:15" ht="13.5" customHeight="1" x14ac:dyDescent="0.25">
      <c r="E210" s="305" t="s">
        <v>484</v>
      </c>
      <c r="F210" s="299"/>
      <c r="G210" s="401" t="e">
        <f>F210/D208</f>
        <v>#DIV/0!</v>
      </c>
      <c r="I210" s="305" t="s">
        <v>484</v>
      </c>
      <c r="J210" s="299">
        <v>0</v>
      </c>
    </row>
    <row r="212" spans="1:15" s="18" customFormat="1" x14ac:dyDescent="0.25">
      <c r="A212" s="143" t="s">
        <v>471</v>
      </c>
      <c r="B212" s="144"/>
      <c r="C212" s="144"/>
      <c r="D212" s="144"/>
      <c r="E212" s="144"/>
      <c r="F212" s="144"/>
      <c r="G212" s="144"/>
      <c r="H212" s="144"/>
      <c r="I212" s="257"/>
      <c r="J212" s="257"/>
      <c r="K212" s="144"/>
      <c r="L212" s="144"/>
      <c r="M212" s="144"/>
      <c r="N212" s="144"/>
      <c r="O212" s="147"/>
    </row>
    <row r="213" spans="1:15" ht="30.75" thickBot="1" x14ac:dyDescent="0.3">
      <c r="N213" s="113" t="s">
        <v>34</v>
      </c>
    </row>
    <row r="214" spans="1:15" ht="31.5" customHeight="1" thickTop="1" thickBot="1" x14ac:dyDescent="0.3">
      <c r="A214" s="536" t="s">
        <v>113</v>
      </c>
      <c r="B214" s="536"/>
      <c r="C214" s="536"/>
      <c r="D214" s="532" t="s">
        <v>374</v>
      </c>
      <c r="E214" s="532"/>
      <c r="I214" s="296" t="s">
        <v>114</v>
      </c>
      <c r="J214" s="299">
        <v>0</v>
      </c>
      <c r="L214" s="26"/>
      <c r="N214" s="6"/>
    </row>
    <row r="215" spans="1:15" ht="31.5" customHeight="1" thickTop="1" x14ac:dyDescent="0.25">
      <c r="A215" s="536"/>
      <c r="B215" s="536"/>
      <c r="C215" s="536"/>
      <c r="D215" s="378"/>
      <c r="E215" s="378"/>
      <c r="I215" s="292" t="s">
        <v>115</v>
      </c>
      <c r="J215" s="299">
        <v>5</v>
      </c>
      <c r="L215" s="26"/>
      <c r="N215" s="8"/>
    </row>
    <row r="216" spans="1:15" ht="15" customHeight="1" x14ac:dyDescent="0.25">
      <c r="A216" s="536"/>
      <c r="B216" s="536"/>
      <c r="C216" s="536"/>
    </row>
    <row r="217" spans="1:15" x14ac:dyDescent="0.25">
      <c r="A217" s="347" t="s">
        <v>560</v>
      </c>
      <c r="B217" s="348"/>
      <c r="C217" s="348"/>
      <c r="D217" s="348"/>
      <c r="E217" s="348"/>
      <c r="F217" s="348"/>
      <c r="G217" s="348"/>
      <c r="H217" s="348"/>
      <c r="I217" s="349"/>
      <c r="J217" s="349"/>
      <c r="K217" s="348"/>
      <c r="L217" s="348"/>
      <c r="M217" s="348"/>
      <c r="N217" s="348"/>
      <c r="O217" s="350"/>
    </row>
    <row r="218" spans="1:15" ht="14.45" customHeight="1" x14ac:dyDescent="0.25">
      <c r="A218" s="356"/>
      <c r="B218" s="363"/>
      <c r="C218" s="363"/>
      <c r="D218" s="356"/>
      <c r="E218" s="356"/>
      <c r="F218" s="356"/>
      <c r="G218" s="356"/>
      <c r="H218" s="356"/>
      <c r="I218" s="358"/>
      <c r="J218" s="358"/>
      <c r="K218" s="356"/>
      <c r="L218" s="356"/>
      <c r="M218" s="356"/>
      <c r="N218" s="18"/>
    </row>
    <row r="219" spans="1:15" ht="47.25" customHeight="1" thickBot="1" x14ac:dyDescent="0.3">
      <c r="A219" s="530" t="s">
        <v>54</v>
      </c>
      <c r="B219" s="530"/>
      <c r="C219" s="530"/>
      <c r="D219" s="426" t="s">
        <v>438</v>
      </c>
      <c r="E219" s="356"/>
      <c r="F219" s="533" t="s">
        <v>435</v>
      </c>
      <c r="G219" s="534"/>
      <c r="H219" s="534"/>
      <c r="I219" s="535"/>
      <c r="J219" s="366">
        <v>5</v>
      </c>
      <c r="K219" s="356"/>
      <c r="L219" s="360"/>
      <c r="M219" s="356"/>
      <c r="N219" s="352" t="s">
        <v>433</v>
      </c>
    </row>
    <row r="220" spans="1:15" ht="47.25" customHeight="1" thickTop="1" thickBot="1" x14ac:dyDescent="0.3">
      <c r="A220" s="361"/>
      <c r="B220" s="361"/>
      <c r="C220" s="361"/>
      <c r="D220" s="366"/>
      <c r="E220" s="356"/>
      <c r="F220" s="533" t="s">
        <v>434</v>
      </c>
      <c r="G220" s="534"/>
      <c r="H220" s="534"/>
      <c r="I220" s="535"/>
      <c r="J220" s="366">
        <v>0</v>
      </c>
      <c r="K220" s="356"/>
      <c r="L220" s="360"/>
      <c r="M220" s="356"/>
      <c r="N220" s="346"/>
    </row>
    <row r="221" spans="1:15" ht="15.75" thickTop="1" x14ac:dyDescent="0.25">
      <c r="A221" s="411" t="s">
        <v>561</v>
      </c>
      <c r="B221" s="362"/>
      <c r="C221" s="362"/>
      <c r="D221" s="362"/>
      <c r="E221" s="362"/>
      <c r="F221" s="362"/>
      <c r="G221" s="362"/>
      <c r="H221" s="362"/>
      <c r="I221" s="412"/>
      <c r="J221" s="412"/>
      <c r="K221" s="362"/>
      <c r="L221" s="362"/>
      <c r="M221" s="362"/>
      <c r="N221" s="362"/>
      <c r="O221" s="413"/>
    </row>
    <row r="222" spans="1:15" x14ac:dyDescent="0.25">
      <c r="A222" s="364"/>
      <c r="B222" s="364"/>
      <c r="C222" s="364"/>
      <c r="D222" s="364"/>
      <c r="E222" s="364"/>
      <c r="F222" s="364"/>
      <c r="G222" s="364"/>
      <c r="H222" s="364"/>
      <c r="I222" s="365"/>
      <c r="J222" s="365"/>
      <c r="K222" s="364"/>
      <c r="L222" s="364"/>
      <c r="M222" s="364"/>
      <c r="N222" s="364"/>
      <c r="O222" s="148"/>
    </row>
    <row r="223" spans="1:15" ht="15" customHeight="1" x14ac:dyDescent="0.25">
      <c r="A223" s="530" t="s">
        <v>116</v>
      </c>
      <c r="B223" s="530"/>
      <c r="C223" s="530"/>
      <c r="D223" s="538" t="s">
        <v>437</v>
      </c>
      <c r="E223" s="356"/>
      <c r="F223" s="514" t="s">
        <v>542</v>
      </c>
      <c r="G223" s="515"/>
      <c r="H223" s="515"/>
      <c r="I223" s="516"/>
      <c r="J223" s="531">
        <v>5</v>
      </c>
      <c r="K223" s="356"/>
      <c r="L223" s="367"/>
      <c r="M223" s="356"/>
      <c r="N223" s="511" t="s">
        <v>433</v>
      </c>
    </row>
    <row r="224" spans="1:15" ht="23.25" customHeight="1" thickBot="1" x14ac:dyDescent="0.3">
      <c r="A224" s="530"/>
      <c r="B224" s="530"/>
      <c r="C224" s="530"/>
      <c r="D224" s="538"/>
      <c r="E224" s="356"/>
      <c r="F224" s="517"/>
      <c r="G224" s="518"/>
      <c r="H224" s="518"/>
      <c r="I224" s="519"/>
      <c r="J224" s="531"/>
      <c r="K224" s="356"/>
      <c r="L224" s="367"/>
      <c r="M224" s="356"/>
      <c r="N224" s="512"/>
    </row>
    <row r="225" spans="1:14" ht="38.25" customHeight="1" thickTop="1" thickBot="1" x14ac:dyDescent="0.3">
      <c r="A225" s="530"/>
      <c r="B225" s="530"/>
      <c r="C225" s="530"/>
      <c r="D225" s="538"/>
      <c r="E225" s="356"/>
      <c r="F225" s="533" t="s">
        <v>541</v>
      </c>
      <c r="G225" s="534"/>
      <c r="H225" s="534"/>
      <c r="I225" s="535"/>
      <c r="J225" s="366">
        <v>0</v>
      </c>
      <c r="K225" s="356"/>
      <c r="L225" s="360"/>
      <c r="M225" s="356"/>
      <c r="N225" s="351"/>
    </row>
  </sheetData>
  <mergeCells count="137">
    <mergeCell ref="N203:N204"/>
    <mergeCell ref="D208:D209"/>
    <mergeCell ref="A126:E126"/>
    <mergeCell ref="D223:D225"/>
    <mergeCell ref="F223:I224"/>
    <mergeCell ref="N223:N224"/>
    <mergeCell ref="F225:I225"/>
    <mergeCell ref="A10:D10"/>
    <mergeCell ref="E10:F10"/>
    <mergeCell ref="J10:L10"/>
    <mergeCell ref="F124:I124"/>
    <mergeCell ref="G131:J131"/>
    <mergeCell ref="A81:E82"/>
    <mergeCell ref="G81:I81"/>
    <mergeCell ref="G82:I82"/>
    <mergeCell ref="G83:I83"/>
    <mergeCell ref="F19:F21"/>
    <mergeCell ref="N40:N41"/>
    <mergeCell ref="A31:D31"/>
    <mergeCell ref="A32:D32"/>
    <mergeCell ref="A33:D33"/>
    <mergeCell ref="A34:D34"/>
    <mergeCell ref="A29:D30"/>
    <mergeCell ref="E53:E54"/>
    <mergeCell ref="K39:L39"/>
    <mergeCell ref="K40:L42"/>
    <mergeCell ref="E39:E40"/>
    <mergeCell ref="L54:L55"/>
    <mergeCell ref="N54:N55"/>
    <mergeCell ref="L52:L53"/>
    <mergeCell ref="A42:C42"/>
    <mergeCell ref="A43:C43"/>
    <mergeCell ref="A39:D40"/>
    <mergeCell ref="A53:D54"/>
    <mergeCell ref="A19:C19"/>
    <mergeCell ref="A1:O2"/>
    <mergeCell ref="A3:I3"/>
    <mergeCell ref="K3:O3"/>
    <mergeCell ref="A9:C9"/>
    <mergeCell ref="D9:F9"/>
    <mergeCell ref="J9:L9"/>
    <mergeCell ref="C4:M7"/>
    <mergeCell ref="A14:C14"/>
    <mergeCell ref="D14:F14"/>
    <mergeCell ref="J14:M14"/>
    <mergeCell ref="L19:L21"/>
    <mergeCell ref="J87:M87"/>
    <mergeCell ref="A68:C68"/>
    <mergeCell ref="D68:F68"/>
    <mergeCell ref="G68:H68"/>
    <mergeCell ref="J68:M68"/>
    <mergeCell ref="E104:F104"/>
    <mergeCell ref="E96:F96"/>
    <mergeCell ref="A74:C74"/>
    <mergeCell ref="A87:C87"/>
    <mergeCell ref="D87:F87"/>
    <mergeCell ref="E93:F93"/>
    <mergeCell ref="E94:F94"/>
    <mergeCell ref="E95:F95"/>
    <mergeCell ref="E101:F101"/>
    <mergeCell ref="E102:F102"/>
    <mergeCell ref="E103:F103"/>
    <mergeCell ref="A72:D73"/>
    <mergeCell ref="G87:H87"/>
    <mergeCell ref="A100:C102"/>
    <mergeCell ref="A92:C93"/>
    <mergeCell ref="E100:G100"/>
    <mergeCell ref="E92:G92"/>
    <mergeCell ref="E105:F105"/>
    <mergeCell ref="E106:F106"/>
    <mergeCell ref="A110:C110"/>
    <mergeCell ref="A111:C111"/>
    <mergeCell ref="D111:F111"/>
    <mergeCell ref="G133:G134"/>
    <mergeCell ref="D112:F112"/>
    <mergeCell ref="A116:C116"/>
    <mergeCell ref="D116:F116"/>
    <mergeCell ref="G120:I120"/>
    <mergeCell ref="G121:I121"/>
    <mergeCell ref="G122:I122"/>
    <mergeCell ref="D133:D134"/>
    <mergeCell ref="A133:C134"/>
    <mergeCell ref="F133:F134"/>
    <mergeCell ref="A120:D120"/>
    <mergeCell ref="G116:H116"/>
    <mergeCell ref="B121:C122"/>
    <mergeCell ref="D110:F110"/>
    <mergeCell ref="G155:H155"/>
    <mergeCell ref="A148:C151"/>
    <mergeCell ref="A142:C145"/>
    <mergeCell ref="F143:F145"/>
    <mergeCell ref="G169:I169"/>
    <mergeCell ref="G170:I170"/>
    <mergeCell ref="D149:D151"/>
    <mergeCell ref="G171:I171"/>
    <mergeCell ref="J116:M116"/>
    <mergeCell ref="A223:C225"/>
    <mergeCell ref="J223:J224"/>
    <mergeCell ref="G192:H192"/>
    <mergeCell ref="J192:M192"/>
    <mergeCell ref="A196:C197"/>
    <mergeCell ref="D214:E214"/>
    <mergeCell ref="D181:E181"/>
    <mergeCell ref="G196:H196"/>
    <mergeCell ref="G197:H198"/>
    <mergeCell ref="A202:C205"/>
    <mergeCell ref="D203:D204"/>
    <mergeCell ref="D186:E187"/>
    <mergeCell ref="A186:C188"/>
    <mergeCell ref="A214:C216"/>
    <mergeCell ref="F186:F188"/>
    <mergeCell ref="D182:E182"/>
    <mergeCell ref="A219:C219"/>
    <mergeCell ref="A56:C56"/>
    <mergeCell ref="A57:C57"/>
    <mergeCell ref="H165:I165"/>
    <mergeCell ref="H166:I166"/>
    <mergeCell ref="H167:I167"/>
    <mergeCell ref="A169:E170"/>
    <mergeCell ref="F219:I219"/>
    <mergeCell ref="F220:I220"/>
    <mergeCell ref="A173:O173"/>
    <mergeCell ref="A174:O174"/>
    <mergeCell ref="A192:C192"/>
    <mergeCell ref="D192:F192"/>
    <mergeCell ref="A160:C160"/>
    <mergeCell ref="D178:E178"/>
    <mergeCell ref="A165:E166"/>
    <mergeCell ref="A178:C179"/>
    <mergeCell ref="D179:E179"/>
    <mergeCell ref="J155:M155"/>
    <mergeCell ref="A138:C138"/>
    <mergeCell ref="D138:F138"/>
    <mergeCell ref="G138:H138"/>
    <mergeCell ref="J138:M138"/>
    <mergeCell ref="A155:C155"/>
    <mergeCell ref="D155:F155"/>
  </mergeCells>
  <pageMargins left="0.7" right="0.7" top="0.75" bottom="0.75" header="0.3" footer="0.3"/>
  <pageSetup paperSize="5"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0345B-5DC8-4F4F-AAD9-33F66C6F15BA}">
  <dimension ref="A1:DC221"/>
  <sheetViews>
    <sheetView topLeftCell="A141" workbookViewId="0">
      <selection activeCell="A81" sqref="A81:E82"/>
    </sheetView>
  </sheetViews>
  <sheetFormatPr defaultRowHeight="15" x14ac:dyDescent="0.25"/>
  <cols>
    <col min="4" max="4" width="13.28515625" customWidth="1"/>
    <col min="5" max="5" width="11.7109375" customWidth="1"/>
    <col min="6" max="6" width="16.28515625" customWidth="1"/>
    <col min="7" max="7" width="10.28515625" customWidth="1"/>
    <col min="8" max="8" width="5.85546875" customWidth="1"/>
    <col min="9" max="9" width="24.7109375" customWidth="1"/>
    <col min="10" max="10" width="13.85546875" style="299" customWidth="1"/>
    <col min="11" max="11" width="3.28515625" customWidth="1"/>
    <col min="13" max="13" width="3.42578125" customWidth="1"/>
    <col min="15" max="15" width="6.5703125" customWidth="1"/>
  </cols>
  <sheetData>
    <row r="1" spans="1:15" ht="15" customHeight="1" x14ac:dyDescent="0.25">
      <c r="A1" s="544" t="s">
        <v>264</v>
      </c>
      <c r="B1" s="544"/>
      <c r="C1" s="544"/>
      <c r="D1" s="544"/>
      <c r="E1" s="544"/>
      <c r="F1" s="544"/>
      <c r="G1" s="544"/>
      <c r="H1" s="544"/>
      <c r="I1" s="544"/>
      <c r="J1" s="544"/>
      <c r="K1" s="544"/>
      <c r="L1" s="544"/>
      <c r="M1" s="544"/>
      <c r="N1" s="544"/>
      <c r="O1" s="544"/>
    </row>
    <row r="2" spans="1:15" ht="15" customHeight="1" x14ac:dyDescent="0.25">
      <c r="A2" s="544"/>
      <c r="B2" s="544"/>
      <c r="C2" s="544"/>
      <c r="D2" s="544"/>
      <c r="E2" s="544"/>
      <c r="F2" s="544"/>
      <c r="G2" s="544"/>
      <c r="H2" s="544"/>
      <c r="I2" s="544"/>
      <c r="J2" s="544"/>
      <c r="K2" s="544"/>
      <c r="L2" s="544"/>
      <c r="M2" s="544"/>
      <c r="N2" s="544"/>
      <c r="O2" s="544"/>
    </row>
    <row r="3" spans="1:15" x14ac:dyDescent="0.25">
      <c r="A3" s="473"/>
      <c r="B3" s="473"/>
      <c r="C3" s="473"/>
      <c r="D3" s="473"/>
      <c r="E3" s="473"/>
      <c r="F3" s="473"/>
      <c r="G3" s="473"/>
      <c r="H3" s="473"/>
      <c r="I3" s="473"/>
      <c r="K3" s="473"/>
      <c r="L3" s="473"/>
      <c r="M3" s="473"/>
      <c r="N3" s="473"/>
      <c r="O3" s="473"/>
    </row>
    <row r="6" spans="1:15" ht="15.75" thickBot="1" x14ac:dyDescent="0.3"/>
    <row r="7" spans="1:15" ht="16.5" thickTop="1" thickBot="1" x14ac:dyDescent="0.3">
      <c r="A7" s="545" t="s">
        <v>22</v>
      </c>
      <c r="B7" s="545"/>
      <c r="C7" s="545"/>
      <c r="D7" s="545" t="s">
        <v>23</v>
      </c>
      <c r="E7" s="545"/>
      <c r="F7" s="545"/>
      <c r="G7" s="135">
        <v>245</v>
      </c>
      <c r="H7" s="21"/>
      <c r="J7" s="507" t="s">
        <v>24</v>
      </c>
      <c r="K7" s="507"/>
      <c r="L7" s="507"/>
      <c r="M7" s="109"/>
      <c r="N7" s="134" t="e">
        <f>N11+N68+N88+N119+N141+N158+N187</f>
        <v>#REF!</v>
      </c>
      <c r="O7" s="21"/>
    </row>
    <row r="8" spans="1:15" ht="15.75" thickTop="1" x14ac:dyDescent="0.25">
      <c r="N8" s="109"/>
    </row>
    <row r="9" spans="1:15" x14ac:dyDescent="0.25">
      <c r="A9" s="208"/>
      <c r="B9" s="208"/>
      <c r="C9" s="208"/>
      <c r="D9" s="208"/>
      <c r="E9" s="208"/>
      <c r="F9" s="208"/>
      <c r="G9" s="208"/>
      <c r="H9" s="208"/>
      <c r="I9" s="208"/>
      <c r="J9" s="268"/>
      <c r="K9" s="208"/>
      <c r="L9" s="208"/>
      <c r="M9" s="208"/>
      <c r="N9" s="235"/>
      <c r="O9" s="208"/>
    </row>
    <row r="10" spans="1:15" x14ac:dyDescent="0.25">
      <c r="D10" s="117"/>
      <c r="E10" s="117"/>
      <c r="F10" s="117"/>
      <c r="N10" s="109"/>
    </row>
    <row r="11" spans="1:15" ht="18.75" x14ac:dyDescent="0.3">
      <c r="A11" s="555" t="s">
        <v>25</v>
      </c>
      <c r="B11" s="555"/>
      <c r="C11" s="555"/>
      <c r="D11" s="545" t="s">
        <v>26</v>
      </c>
      <c r="E11" s="545"/>
      <c r="F11" s="545"/>
      <c r="G11" s="136">
        <v>75</v>
      </c>
      <c r="H11" s="20"/>
      <c r="I11" s="1"/>
      <c r="J11" s="507" t="s">
        <v>27</v>
      </c>
      <c r="K11" s="507"/>
      <c r="L11" s="507"/>
      <c r="M11" s="507"/>
      <c r="N11" s="116">
        <f>N16+N27+N40+N54</f>
        <v>0</v>
      </c>
    </row>
    <row r="13" spans="1:15" ht="51" customHeight="1" x14ac:dyDescent="0.25">
      <c r="A13" s="231" t="s">
        <v>28</v>
      </c>
      <c r="B13" s="231"/>
      <c r="C13" s="231"/>
      <c r="D13" s="231" t="s">
        <v>29</v>
      </c>
      <c r="E13" s="231"/>
      <c r="F13" s="231"/>
      <c r="G13" s="232" t="s">
        <v>30</v>
      </c>
      <c r="H13" s="231"/>
      <c r="I13" s="232" t="s">
        <v>31</v>
      </c>
      <c r="J13" s="263" t="s">
        <v>32</v>
      </c>
      <c r="K13" s="233"/>
      <c r="L13" s="232" t="s">
        <v>33</v>
      </c>
      <c r="M13" s="232"/>
      <c r="N13" s="234" t="s">
        <v>34</v>
      </c>
      <c r="O13" s="231"/>
    </row>
    <row r="14" spans="1:15" s="18" customFormat="1" x14ac:dyDescent="0.25">
      <c r="A14" s="143" t="s">
        <v>35</v>
      </c>
      <c r="B14" s="144"/>
      <c r="C14" s="144"/>
      <c r="D14" s="144"/>
      <c r="E14" s="144"/>
      <c r="F14" s="144"/>
      <c r="G14" s="144"/>
      <c r="H14" s="144"/>
      <c r="I14" s="144"/>
      <c r="J14" s="257"/>
      <c r="K14" s="144"/>
      <c r="L14" s="144"/>
      <c r="M14" s="144"/>
      <c r="N14" s="144"/>
      <c r="O14" s="147"/>
    </row>
    <row r="15" spans="1:15" ht="15.75" thickBot="1" x14ac:dyDescent="0.3">
      <c r="A15" s="18"/>
      <c r="B15" s="18"/>
      <c r="C15" s="18"/>
      <c r="D15" s="18"/>
      <c r="E15" s="18"/>
      <c r="F15" s="18"/>
      <c r="G15" s="18"/>
      <c r="H15" s="18"/>
      <c r="I15" s="18"/>
      <c r="J15" s="259"/>
      <c r="K15" s="18"/>
      <c r="L15" s="18"/>
      <c r="M15" s="18"/>
      <c r="N15" s="18"/>
    </row>
    <row r="16" spans="1:15" ht="42.75" customHeight="1" thickTop="1" thickBot="1" x14ac:dyDescent="0.3">
      <c r="A16" s="540" t="s">
        <v>508</v>
      </c>
      <c r="B16" s="540"/>
      <c r="C16" s="540"/>
      <c r="D16" s="414" t="s">
        <v>502</v>
      </c>
      <c r="E16" s="2"/>
      <c r="F16" s="13" t="s">
        <v>417</v>
      </c>
      <c r="G16" s="4"/>
      <c r="I16" t="s">
        <v>36</v>
      </c>
      <c r="J16" s="299">
        <v>0</v>
      </c>
      <c r="L16" s="51" t="e">
        <f>D22/G16</f>
        <v>#DIV/0!</v>
      </c>
      <c r="M16" s="7"/>
      <c r="N16" s="6"/>
    </row>
    <row r="17" spans="1:15" x14ac:dyDescent="0.25">
      <c r="A17" s="9" t="s">
        <v>503</v>
      </c>
      <c r="B17" s="9"/>
      <c r="C17" s="9"/>
      <c r="D17" s="9"/>
      <c r="F17" s="8"/>
      <c r="G17" s="8"/>
      <c r="I17" t="s">
        <v>38</v>
      </c>
      <c r="J17" s="299">
        <v>15</v>
      </c>
      <c r="K17" s="3"/>
    </row>
    <row r="18" spans="1:15" x14ac:dyDescent="0.25">
      <c r="A18" t="s">
        <v>498</v>
      </c>
      <c r="D18" s="10"/>
      <c r="E18" s="15"/>
      <c r="F18" s="8"/>
      <c r="I18" t="s">
        <v>39</v>
      </c>
      <c r="J18" s="299">
        <v>25</v>
      </c>
      <c r="K18" s="3"/>
    </row>
    <row r="19" spans="1:15" x14ac:dyDescent="0.25">
      <c r="A19" t="s">
        <v>501</v>
      </c>
      <c r="D19" s="10"/>
      <c r="E19" s="15"/>
      <c r="F19" s="14"/>
      <c r="G19" s="14"/>
    </row>
    <row r="20" spans="1:15" x14ac:dyDescent="0.25">
      <c r="A20" t="s">
        <v>499</v>
      </c>
      <c r="D20" s="10"/>
      <c r="E20" s="15"/>
      <c r="F20" s="8"/>
      <c r="G20" s="8"/>
    </row>
    <row r="21" spans="1:15" ht="15.75" thickBot="1" x14ac:dyDescent="0.3">
      <c r="A21" t="s">
        <v>500</v>
      </c>
      <c r="D21" s="11"/>
      <c r="E21" s="15"/>
      <c r="F21" s="8"/>
      <c r="G21" s="14"/>
    </row>
    <row r="22" spans="1:15" ht="16.5" thickTop="1" thickBot="1" x14ac:dyDescent="0.3">
      <c r="D22" s="12" t="e">
        <f>AVERAGE(D18:D21)</f>
        <v>#DIV/0!</v>
      </c>
    </row>
    <row r="23" spans="1:15" ht="15.75" thickTop="1" x14ac:dyDescent="0.25">
      <c r="G23" s="2"/>
      <c r="I23" s="2"/>
      <c r="J23" s="292"/>
      <c r="K23" s="1"/>
      <c r="L23" s="2"/>
      <c r="M23" s="2"/>
      <c r="N23" s="113"/>
    </row>
    <row r="24" spans="1:15" s="18" customFormat="1" x14ac:dyDescent="0.25">
      <c r="A24" s="143" t="s">
        <v>40</v>
      </c>
      <c r="B24" s="144"/>
      <c r="C24" s="144"/>
      <c r="D24" s="144"/>
      <c r="E24" s="144"/>
      <c r="F24" s="144"/>
      <c r="G24" s="144"/>
      <c r="H24" s="144"/>
      <c r="I24" s="144"/>
      <c r="J24" s="257"/>
      <c r="K24" s="144"/>
      <c r="L24" s="144"/>
      <c r="M24" s="144"/>
      <c r="N24" s="144"/>
      <c r="O24" s="147"/>
    </row>
    <row r="25" spans="1:15" x14ac:dyDescent="0.25">
      <c r="A25" s="18"/>
      <c r="B25" s="18"/>
      <c r="C25" s="18"/>
      <c r="D25" s="18"/>
      <c r="E25" s="18"/>
      <c r="F25" s="18"/>
      <c r="G25" s="18"/>
      <c r="H25" s="18"/>
      <c r="I25" s="18"/>
      <c r="J25" s="259"/>
      <c r="K25" s="18"/>
      <c r="L25" s="18"/>
      <c r="M25" s="18"/>
      <c r="N25" s="18"/>
    </row>
    <row r="26" spans="1:15" ht="39.75" customHeight="1" thickBot="1" x14ac:dyDescent="0.3">
      <c r="A26" s="634" t="s">
        <v>309</v>
      </c>
      <c r="B26" s="634"/>
      <c r="C26" s="634"/>
      <c r="D26" s="634"/>
      <c r="G26" s="2"/>
      <c r="I26" s="260" t="s">
        <v>199</v>
      </c>
      <c r="J26" s="260">
        <v>0</v>
      </c>
      <c r="L26" s="340" t="s">
        <v>418</v>
      </c>
      <c r="N26" s="113" t="s">
        <v>34</v>
      </c>
    </row>
    <row r="27" spans="1:15" ht="24.75" customHeight="1" thickTop="1" thickBot="1" x14ac:dyDescent="0.3">
      <c r="A27" s="313"/>
      <c r="B27" s="313"/>
      <c r="C27" s="313"/>
      <c r="E27" s="631" t="s">
        <v>504</v>
      </c>
      <c r="F27" s="632"/>
      <c r="G27" s="12"/>
      <c r="I27" s="260" t="s">
        <v>176</v>
      </c>
      <c r="J27" s="260">
        <v>5</v>
      </c>
      <c r="L27" s="282" t="e">
        <f>(G31+G33)/G35</f>
        <v>#DIV/0!</v>
      </c>
      <c r="N27" s="6"/>
    </row>
    <row r="28" spans="1:15" ht="17.25" customHeight="1" thickTop="1" thickBot="1" x14ac:dyDescent="0.3">
      <c r="A28" s="313"/>
      <c r="B28" s="313"/>
      <c r="C28" s="313"/>
      <c r="D28" s="274"/>
      <c r="I28" s="260" t="s">
        <v>177</v>
      </c>
      <c r="J28" s="260">
        <v>10</v>
      </c>
    </row>
    <row r="29" spans="1:15" ht="24" customHeight="1" thickTop="1" thickBot="1" x14ac:dyDescent="0.3">
      <c r="A29" s="2"/>
      <c r="D29" s="564" t="s">
        <v>505</v>
      </c>
      <c r="E29" s="564"/>
      <c r="F29" s="633"/>
      <c r="G29" s="272"/>
      <c r="I29" s="260" t="s">
        <v>200</v>
      </c>
      <c r="J29" s="260">
        <v>15</v>
      </c>
    </row>
    <row r="30" spans="1:15" ht="16.5" thickTop="1" thickBot="1" x14ac:dyDescent="0.3">
      <c r="A30" s="2"/>
      <c r="B30" s="2"/>
      <c r="C30" s="2"/>
      <c r="D30" s="8"/>
      <c r="G30" s="2"/>
      <c r="I30" s="260" t="s">
        <v>78</v>
      </c>
      <c r="J30" s="260">
        <v>20</v>
      </c>
    </row>
    <row r="31" spans="1:15" ht="25.5" customHeight="1" thickTop="1" thickBot="1" x14ac:dyDescent="0.3">
      <c r="A31" s="113"/>
      <c r="B31" s="113"/>
      <c r="C31" s="113"/>
      <c r="D31" s="564" t="s">
        <v>506</v>
      </c>
      <c r="E31" s="564"/>
      <c r="F31" s="633"/>
      <c r="G31" s="12"/>
      <c r="I31" s="260" t="s">
        <v>201</v>
      </c>
      <c r="J31" s="260">
        <v>25</v>
      </c>
    </row>
    <row r="32" spans="1:15" ht="15.75" customHeight="1" thickTop="1" thickBot="1" x14ac:dyDescent="0.3">
      <c r="A32" s="113"/>
      <c r="B32" s="113"/>
      <c r="C32" s="113"/>
      <c r="D32" s="8"/>
      <c r="G32" s="8"/>
      <c r="I32" s="260" t="s">
        <v>202</v>
      </c>
      <c r="J32" s="260">
        <v>30</v>
      </c>
    </row>
    <row r="33" spans="1:15" ht="15.75" customHeight="1" thickTop="1" thickBot="1" x14ac:dyDescent="0.3">
      <c r="A33" s="308"/>
      <c r="B33" s="308"/>
      <c r="C33" s="564" t="s">
        <v>511</v>
      </c>
      <c r="D33" s="564"/>
      <c r="E33" s="564"/>
      <c r="F33" s="633"/>
      <c r="G33" s="12"/>
      <c r="I33" s="341" t="s">
        <v>41</v>
      </c>
      <c r="J33" s="341">
        <v>30</v>
      </c>
    </row>
    <row r="34" spans="1:15" ht="15.75" customHeight="1" thickTop="1" thickBot="1" x14ac:dyDescent="0.3">
      <c r="A34" s="308"/>
      <c r="B34" s="308"/>
      <c r="C34" s="308"/>
      <c r="D34" s="8"/>
      <c r="G34" s="8"/>
      <c r="I34" s="260"/>
      <c r="J34" s="260"/>
    </row>
    <row r="35" spans="1:15" ht="15.75" thickBot="1" x14ac:dyDescent="0.3">
      <c r="C35" s="631" t="s">
        <v>510</v>
      </c>
      <c r="D35" s="631"/>
      <c r="E35" s="631"/>
      <c r="F35" s="631"/>
      <c r="G35" s="4"/>
    </row>
    <row r="36" spans="1:15" x14ac:dyDescent="0.25">
      <c r="F36" s="155"/>
    </row>
    <row r="37" spans="1:15" s="18" customFormat="1" x14ac:dyDescent="0.25">
      <c r="A37" s="143" t="s">
        <v>42</v>
      </c>
      <c r="B37" s="144"/>
      <c r="C37" s="144"/>
      <c r="D37" s="144"/>
      <c r="E37" s="144"/>
      <c r="F37" s="144"/>
      <c r="G37" s="144"/>
      <c r="H37" s="144"/>
      <c r="I37" s="144"/>
      <c r="J37" s="257"/>
      <c r="K37" s="144"/>
      <c r="L37" s="144"/>
      <c r="M37" s="144"/>
      <c r="N37" s="144"/>
      <c r="O37" s="147"/>
    </row>
    <row r="38" spans="1:15" x14ac:dyDescent="0.25">
      <c r="A38" s="18"/>
      <c r="B38" s="18"/>
      <c r="C38" s="18"/>
      <c r="D38" s="18"/>
      <c r="E38" s="18"/>
      <c r="F38" s="18"/>
      <c r="G38" s="18"/>
      <c r="H38" s="18"/>
      <c r="I38" s="18"/>
      <c r="J38" s="259"/>
      <c r="K38" s="18"/>
      <c r="L38" s="18"/>
      <c r="M38" s="18"/>
      <c r="N38" s="18"/>
      <c r="O38" s="18"/>
    </row>
    <row r="39" spans="1:15" ht="35.25" customHeight="1" thickBot="1" x14ac:dyDescent="0.3">
      <c r="A39" s="520" t="s">
        <v>301</v>
      </c>
      <c r="B39" s="520"/>
      <c r="C39" s="520"/>
      <c r="D39" s="520"/>
      <c r="E39" s="583" t="s">
        <v>467</v>
      </c>
      <c r="F39" s="520" t="s">
        <v>377</v>
      </c>
      <c r="I39" s="84" t="s">
        <v>183</v>
      </c>
      <c r="J39" s="260">
        <v>0</v>
      </c>
      <c r="K39" s="84"/>
      <c r="L39" s="122" t="s">
        <v>33</v>
      </c>
      <c r="N39" s="113" t="s">
        <v>34</v>
      </c>
    </row>
    <row r="40" spans="1:15" ht="18" customHeight="1" thickTop="1" thickBot="1" x14ac:dyDescent="0.3">
      <c r="A40" s="520"/>
      <c r="B40" s="520"/>
      <c r="C40" s="520"/>
      <c r="D40" s="520"/>
      <c r="E40" s="583"/>
      <c r="F40" s="520"/>
      <c r="G40" s="16"/>
      <c r="I40" s="84" t="s">
        <v>181</v>
      </c>
      <c r="J40" s="260">
        <v>1</v>
      </c>
      <c r="K40" s="84"/>
      <c r="L40" s="86">
        <f>D40</f>
        <v>0</v>
      </c>
      <c r="N40" s="6"/>
    </row>
    <row r="41" spans="1:15" ht="15" customHeight="1" thickTop="1" x14ac:dyDescent="0.25">
      <c r="A41" s="291"/>
      <c r="B41" s="291"/>
      <c r="C41" s="291"/>
      <c r="D41" s="24"/>
      <c r="F41" s="520"/>
      <c r="I41" s="84" t="s">
        <v>180</v>
      </c>
      <c r="J41" s="260">
        <v>2</v>
      </c>
      <c r="K41" s="84"/>
      <c r="L41" s="93"/>
      <c r="N41" s="8"/>
    </row>
    <row r="42" spans="1:15" ht="15" customHeight="1" x14ac:dyDescent="0.25">
      <c r="A42" s="520" t="s">
        <v>414</v>
      </c>
      <c r="B42" s="520"/>
      <c r="C42" s="572"/>
      <c r="D42" s="11"/>
      <c r="F42" s="520"/>
      <c r="I42" s="84" t="s">
        <v>179</v>
      </c>
      <c r="J42" s="260">
        <v>3</v>
      </c>
      <c r="K42" s="84"/>
      <c r="L42" s="93"/>
      <c r="N42" s="8"/>
    </row>
    <row r="43" spans="1:15" ht="15" customHeight="1" x14ac:dyDescent="0.25">
      <c r="A43" s="520" t="s">
        <v>378</v>
      </c>
      <c r="B43" s="520"/>
      <c r="C43" s="563"/>
      <c r="D43" s="10"/>
      <c r="F43" s="520"/>
      <c r="I43" s="84" t="s">
        <v>178</v>
      </c>
      <c r="J43" s="260">
        <v>4</v>
      </c>
      <c r="K43" s="84"/>
      <c r="L43" s="93"/>
      <c r="N43" s="8"/>
    </row>
    <row r="44" spans="1:15" ht="15" customHeight="1" x14ac:dyDescent="0.25">
      <c r="A44" s="113"/>
      <c r="B44" s="113"/>
      <c r="C44" s="113"/>
      <c r="D44" s="24"/>
      <c r="I44" s="88" t="s">
        <v>172</v>
      </c>
      <c r="J44" s="260">
        <v>5</v>
      </c>
      <c r="K44" s="84"/>
      <c r="L44" s="93"/>
      <c r="N44" s="8"/>
    </row>
    <row r="45" spans="1:15" ht="15" customHeight="1" x14ac:dyDescent="0.25">
      <c r="A45" s="113"/>
      <c r="B45" s="113"/>
      <c r="C45" s="113"/>
      <c r="D45" s="24"/>
      <c r="I45" s="84" t="s">
        <v>174</v>
      </c>
      <c r="J45" s="260">
        <v>6</v>
      </c>
      <c r="K45" s="84"/>
      <c r="L45" s="93"/>
      <c r="N45" s="8"/>
    </row>
    <row r="46" spans="1:15" ht="15" customHeight="1" x14ac:dyDescent="0.25">
      <c r="A46" s="113"/>
      <c r="B46" s="113"/>
      <c r="C46" s="113"/>
      <c r="D46" s="24"/>
      <c r="I46" s="84" t="s">
        <v>175</v>
      </c>
      <c r="J46" s="260">
        <v>7</v>
      </c>
      <c r="K46" s="84"/>
      <c r="L46" s="93"/>
      <c r="N46" s="8"/>
    </row>
    <row r="47" spans="1:15" ht="15" customHeight="1" x14ac:dyDescent="0.25">
      <c r="A47" s="113"/>
      <c r="B47" s="113"/>
      <c r="C47" s="113"/>
      <c r="D47" s="24"/>
      <c r="I47" s="84" t="s">
        <v>176</v>
      </c>
      <c r="J47" s="260">
        <v>8</v>
      </c>
      <c r="K47" s="84"/>
      <c r="L47" s="93"/>
      <c r="N47" s="8"/>
    </row>
    <row r="48" spans="1:15" ht="15" customHeight="1" x14ac:dyDescent="0.25">
      <c r="A48" s="113"/>
      <c r="B48" s="113"/>
      <c r="C48" s="113"/>
      <c r="D48" s="24"/>
      <c r="I48" s="84" t="s">
        <v>177</v>
      </c>
      <c r="J48" s="260">
        <v>9</v>
      </c>
      <c r="K48" s="84"/>
      <c r="L48" s="93"/>
      <c r="N48" s="8"/>
    </row>
    <row r="49" spans="1:15" x14ac:dyDescent="0.25">
      <c r="I49" s="84" t="s">
        <v>173</v>
      </c>
      <c r="J49" s="260">
        <v>10</v>
      </c>
      <c r="K49" s="84"/>
      <c r="L49" s="84"/>
    </row>
    <row r="51" spans="1:15" s="18" customFormat="1" x14ac:dyDescent="0.25">
      <c r="A51" s="143" t="s">
        <v>43</v>
      </c>
      <c r="B51" s="144"/>
      <c r="C51" s="144"/>
      <c r="D51" s="144"/>
      <c r="E51" s="144"/>
      <c r="F51" s="144"/>
      <c r="G51" s="144"/>
      <c r="H51" s="144"/>
      <c r="I51" s="144"/>
      <c r="J51" s="257"/>
      <c r="K51" s="144"/>
      <c r="L51" s="144"/>
      <c r="M51" s="144"/>
      <c r="N51" s="144"/>
      <c r="O51" s="147"/>
    </row>
    <row r="52" spans="1:15" x14ac:dyDescent="0.25">
      <c r="A52" s="18"/>
      <c r="B52" s="18"/>
      <c r="C52" s="18"/>
      <c r="D52" s="18"/>
      <c r="E52" s="18"/>
      <c r="F52" s="18"/>
      <c r="G52" s="18"/>
      <c r="H52" s="18"/>
      <c r="I52" s="18"/>
      <c r="J52" s="259"/>
      <c r="K52" s="18"/>
      <c r="L52" s="18"/>
      <c r="M52" s="18"/>
      <c r="N52" s="18"/>
      <c r="O52" s="18"/>
    </row>
    <row r="53" spans="1:15" ht="30.75" customHeight="1" thickBot="1" x14ac:dyDescent="0.3">
      <c r="A53" s="574" t="s">
        <v>381</v>
      </c>
      <c r="B53" s="574"/>
      <c r="C53" s="574"/>
      <c r="D53" s="574"/>
      <c r="E53" s="583" t="s">
        <v>462</v>
      </c>
      <c r="I53" s="84" t="s">
        <v>186</v>
      </c>
      <c r="J53" s="260">
        <v>0</v>
      </c>
      <c r="K53" s="84"/>
      <c r="M53" s="84"/>
      <c r="N53" s="118" t="s">
        <v>34</v>
      </c>
      <c r="O53" s="84"/>
    </row>
    <row r="54" spans="1:15" ht="19.5" customHeight="1" x14ac:dyDescent="0.25">
      <c r="A54" s="574"/>
      <c r="B54" s="574"/>
      <c r="C54" s="574"/>
      <c r="D54" s="574"/>
      <c r="E54" s="583"/>
      <c r="F54" s="520" t="s">
        <v>377</v>
      </c>
      <c r="G54" s="509" t="e">
        <f>D56/D57</f>
        <v>#DIV/0!</v>
      </c>
      <c r="I54" s="84" t="s">
        <v>185</v>
      </c>
      <c r="J54" s="260">
        <v>1</v>
      </c>
      <c r="K54" s="84"/>
      <c r="M54" s="84"/>
      <c r="N54" s="521"/>
      <c r="O54" s="84"/>
    </row>
    <row r="55" spans="1:15" ht="15.75" thickBot="1" x14ac:dyDescent="0.3">
      <c r="A55" s="291"/>
      <c r="B55" s="291"/>
      <c r="C55" s="291"/>
      <c r="D55" s="24"/>
      <c r="F55" s="520"/>
      <c r="G55" s="510"/>
      <c r="I55" s="84" t="s">
        <v>184</v>
      </c>
      <c r="J55" s="260">
        <v>2</v>
      </c>
      <c r="K55" s="84"/>
      <c r="M55" s="84"/>
      <c r="N55" s="522"/>
      <c r="O55" s="84"/>
    </row>
    <row r="56" spans="1:15" x14ac:dyDescent="0.25">
      <c r="A56" s="564" t="s">
        <v>380</v>
      </c>
      <c r="B56" s="564"/>
      <c r="C56" s="565"/>
      <c r="D56" s="11"/>
      <c r="F56" s="520"/>
      <c r="I56" s="84" t="s">
        <v>181</v>
      </c>
      <c r="J56" s="260">
        <v>3</v>
      </c>
      <c r="K56" s="84"/>
      <c r="M56" s="84"/>
      <c r="N56" s="84"/>
      <c r="O56" s="84"/>
    </row>
    <row r="57" spans="1:15" x14ac:dyDescent="0.25">
      <c r="A57" s="564" t="s">
        <v>379</v>
      </c>
      <c r="B57" s="564"/>
      <c r="C57" s="513"/>
      <c r="D57" s="10"/>
      <c r="F57" s="520"/>
      <c r="I57" s="84" t="s">
        <v>180</v>
      </c>
      <c r="J57" s="260">
        <v>4</v>
      </c>
      <c r="K57" s="84"/>
      <c r="M57" s="84"/>
      <c r="N57" s="84"/>
      <c r="O57" s="84"/>
    </row>
    <row r="58" spans="1:15" x14ac:dyDescent="0.25">
      <c r="I58" s="84" t="s">
        <v>179</v>
      </c>
      <c r="J58" s="260">
        <v>5</v>
      </c>
      <c r="K58" s="84"/>
      <c r="L58" s="84"/>
      <c r="M58" s="84"/>
      <c r="N58" s="84"/>
      <c r="O58" s="84"/>
    </row>
    <row r="59" spans="1:15" x14ac:dyDescent="0.25">
      <c r="I59" s="84" t="s">
        <v>178</v>
      </c>
      <c r="J59" s="260">
        <v>6</v>
      </c>
      <c r="K59" s="84"/>
      <c r="L59" s="84"/>
      <c r="M59" s="84"/>
      <c r="N59" s="84"/>
      <c r="O59" s="84"/>
    </row>
    <row r="60" spans="1:15" x14ac:dyDescent="0.25">
      <c r="I60" s="88" t="s">
        <v>172</v>
      </c>
      <c r="J60" s="260">
        <v>7</v>
      </c>
      <c r="K60" s="84"/>
      <c r="L60" s="84"/>
      <c r="M60" s="84"/>
      <c r="N60" s="84"/>
      <c r="O60" s="84"/>
    </row>
    <row r="61" spans="1:15" x14ac:dyDescent="0.25">
      <c r="I61" s="84" t="s">
        <v>174</v>
      </c>
      <c r="J61" s="260">
        <v>8</v>
      </c>
      <c r="K61" s="84"/>
      <c r="L61" s="84"/>
      <c r="M61" s="84"/>
      <c r="N61" s="84"/>
      <c r="O61" s="84"/>
    </row>
    <row r="62" spans="1:15" x14ac:dyDescent="0.25">
      <c r="I62" s="84" t="s">
        <v>175</v>
      </c>
      <c r="J62" s="260">
        <v>9</v>
      </c>
      <c r="K62" s="84"/>
      <c r="L62" s="84"/>
      <c r="M62" s="84"/>
      <c r="N62" s="84"/>
      <c r="O62" s="84"/>
    </row>
    <row r="63" spans="1:15" x14ac:dyDescent="0.25">
      <c r="I63" s="84" t="s">
        <v>182</v>
      </c>
      <c r="J63" s="260">
        <v>10</v>
      </c>
      <c r="K63" s="84"/>
      <c r="L63" s="84"/>
      <c r="M63" s="84"/>
      <c r="N63" s="84"/>
      <c r="O63" s="84"/>
    </row>
    <row r="64" spans="1:15" x14ac:dyDescent="0.25">
      <c r="I64" s="336" t="s">
        <v>234</v>
      </c>
      <c r="J64" s="338">
        <v>10</v>
      </c>
      <c r="K64" s="84"/>
      <c r="L64" s="84"/>
      <c r="M64" s="84"/>
      <c r="N64" s="84"/>
      <c r="O64" s="84"/>
    </row>
    <row r="65" spans="1:15" x14ac:dyDescent="0.25">
      <c r="I65" s="84"/>
      <c r="J65" s="260"/>
      <c r="K65" s="84"/>
      <c r="L65" s="84"/>
      <c r="M65" s="84"/>
      <c r="N65" s="84"/>
      <c r="O65" s="84"/>
    </row>
    <row r="66" spans="1:15" x14ac:dyDescent="0.25">
      <c r="A66" s="188"/>
      <c r="B66" s="188"/>
      <c r="C66" s="188"/>
      <c r="D66" s="188"/>
      <c r="E66" s="188"/>
      <c r="F66" s="188"/>
      <c r="G66" s="188"/>
      <c r="H66" s="188"/>
      <c r="I66" s="211"/>
      <c r="J66" s="264"/>
      <c r="K66" s="211"/>
      <c r="L66" s="211"/>
      <c r="M66" s="211"/>
      <c r="N66" s="211"/>
      <c r="O66" s="211"/>
    </row>
    <row r="67" spans="1:15" x14ac:dyDescent="0.25">
      <c r="I67" s="84"/>
      <c r="J67" s="260"/>
      <c r="K67" s="84"/>
      <c r="L67" s="84"/>
      <c r="M67" s="84"/>
      <c r="N67" s="84"/>
      <c r="O67" s="84"/>
    </row>
    <row r="68" spans="1:15" ht="29.25" customHeight="1" x14ac:dyDescent="0.3">
      <c r="A68" s="529" t="s">
        <v>44</v>
      </c>
      <c r="B68" s="529"/>
      <c r="C68" s="529"/>
      <c r="D68" s="545" t="s">
        <v>45</v>
      </c>
      <c r="E68" s="545"/>
      <c r="F68" s="628"/>
      <c r="G68" s="629">
        <v>15</v>
      </c>
      <c r="H68" s="630"/>
      <c r="I68" s="89"/>
      <c r="J68" s="582" t="s">
        <v>46</v>
      </c>
      <c r="K68" s="582"/>
      <c r="L68" s="582"/>
      <c r="M68" s="623"/>
      <c r="N68" s="202">
        <f>N73</f>
        <v>0</v>
      </c>
      <c r="O68" s="84"/>
    </row>
    <row r="69" spans="1:15" x14ac:dyDescent="0.25">
      <c r="I69" s="84"/>
      <c r="J69" s="260"/>
      <c r="K69" s="84"/>
      <c r="L69" s="84"/>
      <c r="M69" s="84"/>
      <c r="N69" s="84"/>
      <c r="O69" s="84"/>
    </row>
    <row r="70" spans="1:15" x14ac:dyDescent="0.25">
      <c r="A70" s="143" t="s">
        <v>47</v>
      </c>
      <c r="B70" s="144"/>
      <c r="C70" s="144"/>
      <c r="D70" s="144"/>
      <c r="E70" s="144"/>
      <c r="F70" s="144"/>
      <c r="G70" s="144"/>
      <c r="H70" s="144"/>
      <c r="I70" s="151"/>
      <c r="J70" s="265"/>
      <c r="K70" s="151"/>
      <c r="L70" s="151"/>
      <c r="M70" s="151"/>
      <c r="N70" s="151"/>
      <c r="O70" s="186"/>
    </row>
    <row r="71" spans="1:15" ht="15.75" thickBot="1" x14ac:dyDescent="0.3">
      <c r="A71" s="18"/>
      <c r="B71" s="18"/>
      <c r="C71" s="18"/>
      <c r="D71" s="18"/>
      <c r="E71" s="18"/>
      <c r="F71" s="18"/>
      <c r="G71" s="18"/>
      <c r="H71" s="18"/>
      <c r="I71" s="91"/>
      <c r="J71" s="266"/>
      <c r="K71" s="91"/>
      <c r="L71" s="91"/>
      <c r="M71" s="91"/>
      <c r="N71" s="91"/>
      <c r="O71" s="84"/>
    </row>
    <row r="72" spans="1:15" ht="47.45" customHeight="1" thickTop="1" thickBot="1" x14ac:dyDescent="0.3">
      <c r="A72" s="560" t="s">
        <v>375</v>
      </c>
      <c r="B72" s="560"/>
      <c r="C72" s="560"/>
      <c r="D72" s="624" t="s">
        <v>507</v>
      </c>
      <c r="E72" s="84"/>
      <c r="F72" s="94" t="s">
        <v>48</v>
      </c>
      <c r="G72" s="95"/>
      <c r="H72" s="96"/>
      <c r="I72" s="122" t="s">
        <v>49</v>
      </c>
      <c r="J72" s="260">
        <v>0</v>
      </c>
      <c r="K72" s="84"/>
      <c r="L72" s="86" t="e">
        <f>G72/D74</f>
        <v>#DIV/0!</v>
      </c>
      <c r="M72" s="84"/>
      <c r="N72" s="118" t="s">
        <v>34</v>
      </c>
      <c r="O72" s="84"/>
    </row>
    <row r="73" spans="1:15" ht="64.5" customHeight="1" thickTop="1" thickBot="1" x14ac:dyDescent="0.3">
      <c r="A73" s="560"/>
      <c r="B73" s="560"/>
      <c r="C73" s="560"/>
      <c r="D73" s="625"/>
      <c r="E73" s="84"/>
      <c r="F73" s="94" t="s">
        <v>50</v>
      </c>
      <c r="G73" s="95"/>
      <c r="H73" s="96"/>
      <c r="I73" s="122" t="s">
        <v>198</v>
      </c>
      <c r="J73" s="260">
        <v>10</v>
      </c>
      <c r="K73" s="84"/>
      <c r="L73" s="86" t="e">
        <f>G73/D74</f>
        <v>#DIV/0!</v>
      </c>
      <c r="M73" s="84"/>
      <c r="N73" s="87"/>
      <c r="O73" s="84"/>
    </row>
    <row r="74" spans="1:15" ht="45" customHeight="1" thickTop="1" thickBot="1" x14ac:dyDescent="0.3">
      <c r="A74" s="560" t="s">
        <v>236</v>
      </c>
      <c r="B74" s="560"/>
      <c r="C74" s="560"/>
      <c r="D74" s="95"/>
      <c r="E74" s="84"/>
      <c r="F74" s="94" t="s">
        <v>51</v>
      </c>
      <c r="G74" s="95"/>
      <c r="H74" s="96"/>
      <c r="I74" s="122" t="s">
        <v>197</v>
      </c>
      <c r="J74" s="260">
        <v>15</v>
      </c>
      <c r="K74" s="84"/>
      <c r="L74" s="86" t="e">
        <f>G74/D74</f>
        <v>#DIV/0!</v>
      </c>
      <c r="M74" s="84"/>
      <c r="N74" s="84"/>
      <c r="O74" s="84"/>
    </row>
    <row r="75" spans="1:15" ht="31.5" thickTop="1" thickBot="1" x14ac:dyDescent="0.3">
      <c r="A75" s="84"/>
      <c r="B75" s="84"/>
      <c r="C75" s="84"/>
      <c r="D75" s="84"/>
      <c r="E75" s="84"/>
      <c r="F75" s="94" t="s">
        <v>52</v>
      </c>
      <c r="G75" s="95"/>
      <c r="H75" s="96"/>
      <c r="I75" s="84"/>
      <c r="J75" s="260"/>
      <c r="K75" s="84"/>
      <c r="L75" s="86" t="e">
        <f>G75/D74</f>
        <v>#DIV/0!</v>
      </c>
      <c r="M75" s="84"/>
      <c r="N75" s="84"/>
      <c r="O75" s="84"/>
    </row>
    <row r="76" spans="1:15" ht="46.5" thickTop="1" thickBot="1" x14ac:dyDescent="0.3">
      <c r="A76" s="84"/>
      <c r="B76" s="84"/>
      <c r="C76" s="84"/>
      <c r="D76" s="84"/>
      <c r="E76" s="84"/>
      <c r="F76" s="94" t="s">
        <v>53</v>
      </c>
      <c r="G76" s="95"/>
      <c r="H76" s="96"/>
      <c r="I76" s="84"/>
      <c r="J76" s="260"/>
      <c r="K76" s="84"/>
      <c r="L76" s="86" t="e">
        <f>G76/D74</f>
        <v>#DIV/0!</v>
      </c>
      <c r="M76" s="84"/>
      <c r="N76" s="84"/>
      <c r="O76" s="84"/>
    </row>
    <row r="77" spans="1:15" ht="15.75" thickTop="1" x14ac:dyDescent="0.25">
      <c r="A77" s="84"/>
      <c r="B77" s="84"/>
      <c r="C77" s="84"/>
      <c r="D77" s="84"/>
      <c r="E77" s="84"/>
      <c r="F77" s="122"/>
      <c r="G77" s="96"/>
      <c r="H77" s="96"/>
      <c r="I77" s="84"/>
      <c r="J77" s="260"/>
      <c r="K77" s="84"/>
      <c r="L77" s="93"/>
      <c r="M77" s="84"/>
      <c r="N77" s="84"/>
      <c r="O77" s="84"/>
    </row>
    <row r="78" spans="1:15" ht="16.5" customHeight="1" x14ac:dyDescent="0.25">
      <c r="A78" s="119"/>
      <c r="B78" s="119"/>
      <c r="C78" s="119"/>
      <c r="D78" s="54"/>
    </row>
    <row r="79" spans="1:15" s="18" customFormat="1" x14ac:dyDescent="0.25">
      <c r="A79" s="143" t="s">
        <v>512</v>
      </c>
      <c r="B79" s="144"/>
      <c r="C79" s="144"/>
      <c r="D79" s="144"/>
      <c r="E79" s="144"/>
      <c r="F79" s="144"/>
      <c r="G79" s="144"/>
      <c r="H79" s="144"/>
      <c r="I79" s="257"/>
      <c r="J79" s="257"/>
      <c r="K79" s="144"/>
      <c r="L79" s="144"/>
      <c r="M79" s="144"/>
      <c r="N79" s="144"/>
      <c r="O79" s="147"/>
    </row>
    <row r="80" spans="1:15" ht="18" customHeight="1" x14ac:dyDescent="0.25">
      <c r="A80" s="318"/>
      <c r="B80" s="318"/>
      <c r="C80" s="318"/>
      <c r="I80" s="309"/>
    </row>
    <row r="81" spans="1:15" ht="38.25" customHeight="1" thickBot="1" x14ac:dyDescent="0.3">
      <c r="A81" s="508" t="s">
        <v>675</v>
      </c>
      <c r="B81" s="508"/>
      <c r="C81" s="508"/>
      <c r="D81" s="508"/>
      <c r="E81" s="508"/>
      <c r="F81" s="333" t="s">
        <v>440</v>
      </c>
      <c r="G81" s="513" t="s">
        <v>446</v>
      </c>
      <c r="H81" s="513"/>
      <c r="I81" s="513"/>
      <c r="J81" s="299">
        <v>0</v>
      </c>
      <c r="K81" s="299"/>
      <c r="L81" s="26"/>
      <c r="M81" s="84"/>
      <c r="N81" s="310" t="s">
        <v>34</v>
      </c>
      <c r="O81" s="84"/>
    </row>
    <row r="82" spans="1:15" ht="39" customHeight="1" thickTop="1" thickBot="1" x14ac:dyDescent="0.3">
      <c r="A82" s="508"/>
      <c r="B82" s="508"/>
      <c r="C82" s="508"/>
      <c r="D82" s="508"/>
      <c r="E82" s="508"/>
      <c r="G82" s="513" t="s">
        <v>444</v>
      </c>
      <c r="H82" s="513"/>
      <c r="I82" s="513"/>
      <c r="J82" s="299">
        <v>5</v>
      </c>
      <c r="K82" s="299"/>
      <c r="L82" s="26"/>
      <c r="M82" s="84"/>
      <c r="N82" s="87"/>
      <c r="O82" s="84"/>
    </row>
    <row r="83" spans="1:15" ht="31.5" customHeight="1" thickTop="1" x14ac:dyDescent="0.25">
      <c r="A83" s="312"/>
      <c r="B83" s="312"/>
      <c r="C83" s="312"/>
      <c r="D83" s="312"/>
      <c r="E83" s="312"/>
      <c r="G83" s="513" t="s">
        <v>445</v>
      </c>
      <c r="H83" s="513"/>
      <c r="I83" s="513"/>
      <c r="J83" s="299">
        <v>10</v>
      </c>
      <c r="K83" s="299"/>
      <c r="L83" s="26"/>
      <c r="M83" s="84"/>
      <c r="N83" s="84"/>
      <c r="O83" s="84"/>
    </row>
    <row r="84" spans="1:15" ht="16.5" customHeight="1" x14ac:dyDescent="0.25">
      <c r="A84" s="314"/>
      <c r="B84" s="314"/>
      <c r="C84" s="314"/>
      <c r="D84" s="317"/>
    </row>
    <row r="85" spans="1:15" ht="16.5" customHeight="1" x14ac:dyDescent="0.25">
      <c r="A85" s="314"/>
      <c r="B85" s="314"/>
      <c r="C85" s="314"/>
      <c r="D85" s="317"/>
    </row>
    <row r="86" spans="1:15" ht="16.5" customHeight="1" x14ac:dyDescent="0.25">
      <c r="A86" s="214"/>
      <c r="B86" s="214"/>
      <c r="C86" s="214"/>
      <c r="D86" s="215"/>
      <c r="E86" s="188"/>
      <c r="F86" s="188"/>
      <c r="G86" s="188"/>
      <c r="H86" s="188"/>
      <c r="I86" s="188"/>
      <c r="J86" s="267"/>
      <c r="K86" s="188"/>
      <c r="L86" s="236"/>
      <c r="M86" s="188"/>
      <c r="N86" s="188"/>
      <c r="O86" s="188"/>
    </row>
    <row r="87" spans="1:15" ht="16.5" customHeight="1" x14ac:dyDescent="0.25">
      <c r="A87" s="119"/>
      <c r="B87" s="119"/>
      <c r="C87" s="119"/>
      <c r="D87" s="54"/>
      <c r="L87" s="53"/>
    </row>
    <row r="88" spans="1:15" ht="27.75" customHeight="1" x14ac:dyDescent="0.3">
      <c r="A88" s="554" t="s">
        <v>55</v>
      </c>
      <c r="B88" s="554"/>
      <c r="C88" s="554"/>
      <c r="D88" s="545" t="s">
        <v>56</v>
      </c>
      <c r="E88" s="545"/>
      <c r="F88" s="545"/>
      <c r="G88" s="524">
        <v>40</v>
      </c>
      <c r="H88" s="524"/>
      <c r="I88" s="1"/>
      <c r="J88" s="507" t="s">
        <v>57</v>
      </c>
      <c r="K88" s="507"/>
      <c r="L88" s="507"/>
      <c r="M88" s="507"/>
      <c r="N88" s="116">
        <f>N102+N94+N113</f>
        <v>0</v>
      </c>
    </row>
    <row r="89" spans="1:15" ht="13.5" customHeight="1" x14ac:dyDescent="0.3">
      <c r="A89" s="115"/>
      <c r="B89" s="115"/>
      <c r="C89" s="115"/>
      <c r="D89" s="117"/>
      <c r="E89" s="117"/>
      <c r="F89" s="117"/>
      <c r="G89" s="22"/>
      <c r="H89" s="22"/>
      <c r="I89" s="1"/>
      <c r="J89" s="300"/>
      <c r="K89" s="112"/>
      <c r="L89" s="112"/>
      <c r="M89" s="112"/>
      <c r="N89" s="22"/>
    </row>
    <row r="90" spans="1:15" ht="45" x14ac:dyDescent="0.25">
      <c r="A90" s="231" t="s">
        <v>28</v>
      </c>
      <c r="B90" s="231"/>
      <c r="C90" s="231"/>
      <c r="D90" s="231" t="s">
        <v>29</v>
      </c>
      <c r="E90" s="231"/>
      <c r="F90" s="231"/>
      <c r="G90" s="232" t="s">
        <v>30</v>
      </c>
      <c r="H90" s="231"/>
      <c r="I90" s="232" t="s">
        <v>31</v>
      </c>
      <c r="J90" s="263" t="s">
        <v>32</v>
      </c>
      <c r="K90" s="233"/>
      <c r="L90" s="232" t="s">
        <v>33</v>
      </c>
      <c r="M90" s="232"/>
      <c r="N90" s="234" t="s">
        <v>34</v>
      </c>
      <c r="O90" s="231"/>
    </row>
    <row r="91" spans="1:15" x14ac:dyDescent="0.25">
      <c r="A91" s="143" t="s">
        <v>58</v>
      </c>
      <c r="B91" s="144"/>
      <c r="C91" s="144"/>
      <c r="D91" s="144"/>
      <c r="E91" s="144"/>
      <c r="F91" s="144"/>
      <c r="G91" s="144"/>
      <c r="H91" s="144"/>
      <c r="I91" s="144"/>
      <c r="J91" s="257"/>
      <c r="K91" s="144"/>
      <c r="L91" s="144"/>
      <c r="M91" s="144"/>
      <c r="N91" s="144"/>
      <c r="O91" s="147"/>
    </row>
    <row r="92" spans="1:15" x14ac:dyDescent="0.25">
      <c r="A92" s="18"/>
      <c r="B92" s="18"/>
      <c r="C92" s="18"/>
      <c r="D92" s="18"/>
      <c r="E92" s="18"/>
      <c r="F92" s="18"/>
      <c r="G92" s="18"/>
      <c r="H92" s="18"/>
      <c r="I92" s="18"/>
      <c r="J92" s="259"/>
      <c r="K92" s="18"/>
      <c r="L92" s="18"/>
      <c r="M92" s="18"/>
      <c r="N92" s="18"/>
    </row>
    <row r="93" spans="1:15" ht="30.75" customHeight="1" thickBot="1" x14ac:dyDescent="0.3">
      <c r="A93" s="540" t="s">
        <v>188</v>
      </c>
      <c r="B93" s="540"/>
      <c r="C93" s="540"/>
      <c r="D93" s="635" t="s">
        <v>382</v>
      </c>
      <c r="E93" s="540" t="s">
        <v>402</v>
      </c>
      <c r="F93" s="540"/>
      <c r="G93" s="540"/>
      <c r="L93" s="26"/>
      <c r="N93" s="113" t="s">
        <v>34</v>
      </c>
    </row>
    <row r="94" spans="1:15" ht="45" customHeight="1" thickTop="1" thickBot="1" x14ac:dyDescent="0.3">
      <c r="A94" s="540"/>
      <c r="B94" s="540"/>
      <c r="C94" s="540"/>
      <c r="D94" s="635"/>
      <c r="E94" s="520" t="s">
        <v>392</v>
      </c>
      <c r="F94" s="541"/>
      <c r="G94" s="12"/>
      <c r="I94" s="292" t="s">
        <v>336</v>
      </c>
      <c r="J94" s="299">
        <v>0</v>
      </c>
      <c r="L94" s="26"/>
      <c r="N94" s="6">
        <v>0</v>
      </c>
    </row>
    <row r="95" spans="1:15" ht="41.25" customHeight="1" thickTop="1" thickBot="1" x14ac:dyDescent="0.3">
      <c r="A95" s="1"/>
      <c r="B95" s="1"/>
      <c r="C95" s="17"/>
      <c r="D95" s="17"/>
      <c r="E95" s="520" t="s">
        <v>393</v>
      </c>
      <c r="F95" s="541"/>
      <c r="G95" s="12"/>
      <c r="I95" s="292" t="s">
        <v>335</v>
      </c>
      <c r="J95" s="299">
        <v>10</v>
      </c>
      <c r="L95" s="26"/>
    </row>
    <row r="96" spans="1:15" ht="31.5" customHeight="1" thickTop="1" thickBot="1" x14ac:dyDescent="0.3">
      <c r="E96" s="540" t="s">
        <v>394</v>
      </c>
      <c r="F96" s="581"/>
      <c r="G96" s="12"/>
      <c r="I96" s="290"/>
      <c r="L96" s="26"/>
    </row>
    <row r="97" spans="1:15" ht="35.25" customHeight="1" thickTop="1" thickBot="1" x14ac:dyDescent="0.3">
      <c r="E97" s="580" t="s">
        <v>395</v>
      </c>
      <c r="F97" s="580"/>
      <c r="G97" s="12"/>
      <c r="I97" s="290"/>
      <c r="L97" s="26"/>
    </row>
    <row r="98" spans="1:15" ht="15.75" thickTop="1" x14ac:dyDescent="0.25"/>
    <row r="99" spans="1:15" x14ac:dyDescent="0.25">
      <c r="A99" s="143" t="s">
        <v>59</v>
      </c>
      <c r="B99" s="144"/>
      <c r="C99" s="144"/>
      <c r="D99" s="144"/>
      <c r="E99" s="144"/>
      <c r="F99" s="144"/>
      <c r="G99" s="144"/>
      <c r="H99" s="144"/>
      <c r="I99" s="144"/>
      <c r="J99" s="257"/>
      <c r="K99" s="144"/>
      <c r="L99" s="144"/>
      <c r="M99" s="144"/>
      <c r="N99" s="144"/>
      <c r="O99" s="147"/>
    </row>
    <row r="100" spans="1:15" x14ac:dyDescent="0.25">
      <c r="A100" s="18"/>
      <c r="B100" s="18"/>
      <c r="C100" s="18"/>
      <c r="D100" s="18"/>
      <c r="E100" s="18"/>
      <c r="F100" s="18"/>
      <c r="G100" s="18"/>
      <c r="H100" s="18"/>
      <c r="I100" s="18"/>
      <c r="J100" s="259"/>
      <c r="K100" s="18"/>
      <c r="L100" s="18"/>
      <c r="M100" s="18"/>
      <c r="N100" s="18"/>
    </row>
    <row r="101" spans="1:15" ht="33" customHeight="1" thickBot="1" x14ac:dyDescent="0.3">
      <c r="A101" s="520" t="s">
        <v>188</v>
      </c>
      <c r="B101" s="520"/>
      <c r="C101" s="520"/>
      <c r="D101" s="635" t="s">
        <v>421</v>
      </c>
      <c r="E101" s="520" t="s">
        <v>402</v>
      </c>
      <c r="F101" s="520"/>
      <c r="G101" s="520"/>
      <c r="I101" s="299"/>
      <c r="L101" s="26"/>
      <c r="N101" s="113" t="s">
        <v>34</v>
      </c>
    </row>
    <row r="102" spans="1:15" ht="52.15" customHeight="1" thickTop="1" thickBot="1" x14ac:dyDescent="0.3">
      <c r="A102" s="520"/>
      <c r="B102" s="520"/>
      <c r="C102" s="520"/>
      <c r="D102" s="635"/>
      <c r="E102" s="520" t="s">
        <v>396</v>
      </c>
      <c r="F102" s="541"/>
      <c r="G102" s="12"/>
      <c r="I102" s="292" t="s">
        <v>350</v>
      </c>
      <c r="J102" s="299">
        <v>0</v>
      </c>
      <c r="L102" s="26"/>
      <c r="N102" s="6"/>
    </row>
    <row r="103" spans="1:15" ht="31.5" customHeight="1" thickTop="1" thickBot="1" x14ac:dyDescent="0.3">
      <c r="A103" s="520"/>
      <c r="B103" s="520"/>
      <c r="C103" s="520"/>
      <c r="D103" s="17"/>
      <c r="E103" s="520" t="s">
        <v>397</v>
      </c>
      <c r="F103" s="541"/>
      <c r="G103" s="12"/>
      <c r="I103" s="292" t="s">
        <v>349</v>
      </c>
      <c r="J103" s="299">
        <v>15</v>
      </c>
      <c r="L103" s="26"/>
    </row>
    <row r="104" spans="1:15" ht="53.25" customHeight="1" thickTop="1" thickBot="1" x14ac:dyDescent="0.3">
      <c r="E104" s="520" t="s">
        <v>398</v>
      </c>
      <c r="F104" s="541"/>
      <c r="G104" s="12"/>
      <c r="I104" s="292"/>
      <c r="L104" s="26"/>
    </row>
    <row r="105" spans="1:15" ht="57.75" customHeight="1" thickTop="1" thickBot="1" x14ac:dyDescent="0.3">
      <c r="E105" s="520" t="s">
        <v>399</v>
      </c>
      <c r="F105" s="541"/>
      <c r="G105" s="12"/>
      <c r="I105" s="292"/>
      <c r="L105" s="26"/>
    </row>
    <row r="106" spans="1:15" ht="44.25" customHeight="1" thickTop="1" thickBot="1" x14ac:dyDescent="0.3">
      <c r="E106" s="520" t="s">
        <v>400</v>
      </c>
      <c r="F106" s="520"/>
      <c r="G106" s="12"/>
      <c r="I106" s="292"/>
      <c r="L106" s="26"/>
    </row>
    <row r="107" spans="1:15" ht="28.5" customHeight="1" thickTop="1" thickBot="1" x14ac:dyDescent="0.3">
      <c r="E107" s="520" t="s">
        <v>401</v>
      </c>
      <c r="F107" s="520"/>
      <c r="G107" s="12"/>
      <c r="I107" s="292"/>
      <c r="L107" s="26"/>
    </row>
    <row r="108" spans="1:15" ht="43.5" customHeight="1" thickTop="1" thickBot="1" x14ac:dyDescent="0.3">
      <c r="E108" s="540" t="s">
        <v>60</v>
      </c>
      <c r="F108" s="540"/>
      <c r="G108" s="12"/>
      <c r="I108" s="290"/>
      <c r="L108" s="26"/>
    </row>
    <row r="109" spans="1:15" ht="15" customHeight="1" thickTop="1" x14ac:dyDescent="0.25">
      <c r="E109" s="113"/>
      <c r="F109" s="113"/>
      <c r="G109" s="8"/>
      <c r="I109" s="2"/>
      <c r="L109" s="18"/>
    </row>
    <row r="110" spans="1:15" ht="17.45" customHeight="1" x14ac:dyDescent="0.25">
      <c r="A110" s="143" t="s">
        <v>61</v>
      </c>
      <c r="B110" s="144"/>
      <c r="C110" s="144"/>
      <c r="D110" s="144"/>
      <c r="E110" s="144"/>
      <c r="F110" s="144"/>
      <c r="G110" s="144"/>
      <c r="H110" s="144"/>
      <c r="I110" s="144"/>
      <c r="J110" s="257"/>
      <c r="K110" s="144"/>
      <c r="L110" s="144"/>
      <c r="M110" s="144"/>
      <c r="N110" s="144"/>
      <c r="O110" s="147"/>
    </row>
    <row r="111" spans="1:15" ht="17.45" customHeight="1" x14ac:dyDescent="0.25"/>
    <row r="112" spans="1:15" ht="51.75" customHeight="1" thickBot="1" x14ac:dyDescent="0.3">
      <c r="A112" s="540" t="s">
        <v>62</v>
      </c>
      <c r="B112" s="540"/>
      <c r="C112" s="540"/>
      <c r="D112" s="97" t="s">
        <v>428</v>
      </c>
      <c r="F112" s="520" t="s">
        <v>429</v>
      </c>
      <c r="G112" s="520"/>
      <c r="L112" s="26"/>
      <c r="N112" s="113" t="s">
        <v>34</v>
      </c>
      <c r="O112" s="36"/>
    </row>
    <row r="113" spans="1:15" ht="56.25" customHeight="1" thickTop="1" thickBot="1" x14ac:dyDescent="0.3">
      <c r="A113" s="292"/>
      <c r="B113" s="292"/>
      <c r="C113" s="292"/>
      <c r="D113" s="540" t="s">
        <v>63</v>
      </c>
      <c r="E113" s="540"/>
      <c r="F113" s="581"/>
      <c r="G113" s="12"/>
      <c r="I113" s="292" t="s">
        <v>64</v>
      </c>
      <c r="J113" s="299">
        <v>0</v>
      </c>
      <c r="L113" s="26"/>
      <c r="N113" s="6"/>
    </row>
    <row r="114" spans="1:15" ht="52.5" customHeight="1" thickTop="1" thickBot="1" x14ac:dyDescent="0.3">
      <c r="A114" s="52"/>
      <c r="B114" s="52"/>
      <c r="C114" s="52"/>
      <c r="D114" s="540" t="s">
        <v>65</v>
      </c>
      <c r="E114" s="540"/>
      <c r="F114" s="581"/>
      <c r="G114" s="12"/>
      <c r="I114" s="292" t="s">
        <v>66</v>
      </c>
      <c r="J114" s="299">
        <v>5</v>
      </c>
      <c r="L114" s="26"/>
    </row>
    <row r="115" spans="1:15" ht="45.75" customHeight="1" thickTop="1" thickBot="1" x14ac:dyDescent="0.3">
      <c r="D115" s="540" t="s">
        <v>67</v>
      </c>
      <c r="E115" s="540"/>
      <c r="F115" s="581"/>
      <c r="G115" s="12"/>
      <c r="I115" s="292" t="s">
        <v>68</v>
      </c>
      <c r="J115" s="299">
        <v>10</v>
      </c>
      <c r="L115" s="26"/>
    </row>
    <row r="116" spans="1:15" ht="16.899999999999999" customHeight="1" thickTop="1" x14ac:dyDescent="0.25">
      <c r="D116" s="113"/>
      <c r="E116" s="113"/>
      <c r="F116" s="114"/>
      <c r="G116" s="8"/>
      <c r="I116" s="2"/>
      <c r="L116" s="18"/>
    </row>
    <row r="117" spans="1:15" ht="16.899999999999999" customHeight="1" x14ac:dyDescent="0.25">
      <c r="A117" s="208"/>
      <c r="B117" s="208"/>
      <c r="C117" s="208"/>
      <c r="D117" s="205"/>
      <c r="E117" s="205"/>
      <c r="F117" s="206"/>
      <c r="G117" s="209"/>
      <c r="H117" s="208"/>
      <c r="I117" s="237"/>
      <c r="J117" s="268"/>
      <c r="K117" s="208"/>
      <c r="L117" s="208"/>
      <c r="M117" s="208"/>
      <c r="N117" s="208"/>
      <c r="O117" s="208"/>
    </row>
    <row r="118" spans="1:15" ht="16.899999999999999" customHeight="1" x14ac:dyDescent="0.25">
      <c r="D118" s="198"/>
      <c r="E118" s="198"/>
      <c r="F118" s="200"/>
      <c r="G118" s="8"/>
      <c r="I118" s="193"/>
      <c r="L118" s="18"/>
    </row>
    <row r="119" spans="1:15" ht="30.6" customHeight="1" x14ac:dyDescent="0.3">
      <c r="A119" s="554" t="s">
        <v>69</v>
      </c>
      <c r="B119" s="554"/>
      <c r="C119" s="554"/>
      <c r="D119" s="545" t="s">
        <v>70</v>
      </c>
      <c r="E119" s="545"/>
      <c r="F119" s="545"/>
      <c r="G119" s="524">
        <v>55</v>
      </c>
      <c r="H119" s="524"/>
      <c r="I119" s="1"/>
      <c r="J119" s="507" t="s">
        <v>71</v>
      </c>
      <c r="K119" s="507"/>
      <c r="L119" s="507"/>
      <c r="M119" s="507"/>
      <c r="N119" s="116" t="e">
        <f>N123+N129+N137+#REF!</f>
        <v>#REF!</v>
      </c>
    </row>
    <row r="120" spans="1:15" ht="15" customHeight="1" x14ac:dyDescent="0.25">
      <c r="E120" s="113"/>
      <c r="F120" s="114"/>
      <c r="G120" s="8"/>
      <c r="I120" s="2"/>
      <c r="L120" s="18"/>
    </row>
    <row r="121" spans="1:15" x14ac:dyDescent="0.25">
      <c r="A121" s="143" t="s">
        <v>72</v>
      </c>
      <c r="B121" s="144"/>
      <c r="C121" s="144"/>
      <c r="D121" s="144"/>
      <c r="E121" s="144"/>
      <c r="F121" s="144"/>
      <c r="G121" s="144"/>
      <c r="H121" s="144"/>
      <c r="I121" s="144"/>
      <c r="J121" s="257"/>
      <c r="K121" s="144"/>
      <c r="L121" s="144"/>
      <c r="M121" s="144"/>
      <c r="N121" s="144"/>
      <c r="O121" s="147"/>
    </row>
    <row r="122" spans="1:15" ht="30.75" thickBot="1" x14ac:dyDescent="0.3">
      <c r="A122" s="18"/>
      <c r="B122" s="18"/>
      <c r="C122" s="18"/>
      <c r="D122" s="18"/>
      <c r="E122" s="18"/>
      <c r="F122" s="18"/>
      <c r="G122" s="18"/>
      <c r="H122" s="18"/>
      <c r="I122" s="18"/>
      <c r="J122" s="259"/>
      <c r="K122" s="18"/>
      <c r="L122" s="18"/>
      <c r="M122" s="18"/>
      <c r="N122" s="113" t="s">
        <v>34</v>
      </c>
      <c r="O122" s="18"/>
    </row>
    <row r="123" spans="1:15" ht="48.75" customHeight="1" thickTop="1" thickBot="1" x14ac:dyDescent="0.3">
      <c r="A123" s="520" t="s">
        <v>73</v>
      </c>
      <c r="B123" s="520"/>
      <c r="C123" s="520"/>
      <c r="D123" s="520"/>
      <c r="F123" s="551" t="s">
        <v>298</v>
      </c>
      <c r="G123" s="551"/>
      <c r="H123" s="551"/>
      <c r="I123" s="551"/>
      <c r="J123" s="299">
        <v>0</v>
      </c>
      <c r="L123" s="26"/>
      <c r="N123" s="6"/>
    </row>
    <row r="124" spans="1:15" ht="59.25" customHeight="1" thickTop="1" x14ac:dyDescent="0.25">
      <c r="A124" s="561" t="s">
        <v>430</v>
      </c>
      <c r="B124" s="561"/>
      <c r="C124" s="561"/>
      <c r="D124" s="561"/>
      <c r="F124" s="551" t="s">
        <v>299</v>
      </c>
      <c r="G124" s="551"/>
      <c r="H124" s="551"/>
      <c r="I124" s="551"/>
      <c r="J124" s="299">
        <v>5</v>
      </c>
      <c r="L124" s="26"/>
    </row>
    <row r="125" spans="1:15" ht="50.25" customHeight="1" x14ac:dyDescent="0.25">
      <c r="A125" s="9"/>
      <c r="B125" s="9"/>
      <c r="C125" s="9"/>
      <c r="D125" s="9"/>
      <c r="F125" s="551" t="s">
        <v>300</v>
      </c>
      <c r="G125" s="551"/>
      <c r="H125" s="551"/>
      <c r="I125" s="551"/>
      <c r="J125" s="299">
        <v>10</v>
      </c>
      <c r="K125" s="3"/>
      <c r="L125" s="26"/>
    </row>
    <row r="126" spans="1:15" x14ac:dyDescent="0.25">
      <c r="A126" s="9"/>
      <c r="B126" s="9"/>
      <c r="C126" s="9"/>
      <c r="D126" s="9"/>
      <c r="G126" s="120"/>
      <c r="I126" s="2"/>
      <c r="K126" s="3"/>
      <c r="L126" s="26"/>
    </row>
    <row r="127" spans="1:15" ht="23.25" customHeight="1" x14ac:dyDescent="0.25">
      <c r="A127" s="143" t="s">
        <v>203</v>
      </c>
      <c r="B127" s="144"/>
      <c r="C127" s="144"/>
      <c r="D127" s="144"/>
      <c r="E127" s="144"/>
      <c r="F127" s="593" t="s">
        <v>497</v>
      </c>
      <c r="G127" s="593"/>
      <c r="H127" s="593"/>
      <c r="I127" s="593"/>
      <c r="J127" s="257"/>
      <c r="K127" s="144"/>
      <c r="L127" s="144"/>
      <c r="M127" s="144"/>
      <c r="N127" s="144"/>
      <c r="O127" s="147"/>
    </row>
    <row r="128" spans="1:15" ht="29.25" customHeight="1" thickBot="1" x14ac:dyDescent="0.3">
      <c r="A128" s="18"/>
      <c r="B128" s="18"/>
      <c r="C128" s="18"/>
      <c r="D128" s="18"/>
      <c r="E128" s="18"/>
      <c r="F128" s="18"/>
      <c r="G128" s="18"/>
      <c r="H128" s="18"/>
      <c r="I128" s="259"/>
      <c r="J128" s="259"/>
      <c r="K128" s="18"/>
      <c r="L128" s="18"/>
      <c r="M128" s="18"/>
      <c r="N128" s="308" t="s">
        <v>34</v>
      </c>
      <c r="O128" s="18"/>
    </row>
    <row r="129" spans="1:107" s="55" customFormat="1" ht="31.5" customHeight="1" thickTop="1" thickBot="1" x14ac:dyDescent="0.3">
      <c r="A129" s="508" t="s">
        <v>495</v>
      </c>
      <c r="B129" s="508"/>
      <c r="C129" s="508"/>
      <c r="D129" s="508"/>
      <c r="E129" s="508"/>
      <c r="F129" s="84"/>
      <c r="G129" s="84"/>
      <c r="H129" s="84"/>
      <c r="I129" s="312" t="s">
        <v>192</v>
      </c>
      <c r="J129" s="260">
        <v>0</v>
      </c>
      <c r="K129" s="84"/>
      <c r="L129" s="26"/>
      <c r="M129"/>
      <c r="N129" s="6"/>
      <c r="O129"/>
      <c r="P129" s="18"/>
      <c r="Q129" s="18"/>
      <c r="R129" s="18"/>
      <c r="S129" s="18"/>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row>
    <row r="130" spans="1:107" ht="15.75" thickTop="1" x14ac:dyDescent="0.25">
      <c r="A130" s="322"/>
      <c r="B130" s="322"/>
      <c r="C130" s="322"/>
      <c r="D130" s="84"/>
      <c r="E130" s="84"/>
      <c r="F130" s="84"/>
      <c r="G130" s="84"/>
      <c r="H130" s="84"/>
      <c r="I130" s="312" t="s">
        <v>191</v>
      </c>
      <c r="J130" s="260">
        <v>5</v>
      </c>
      <c r="K130" s="84"/>
      <c r="L130" s="26"/>
    </row>
    <row r="131" spans="1:107" ht="18.75" customHeight="1" x14ac:dyDescent="0.25">
      <c r="I131" s="312" t="s">
        <v>190</v>
      </c>
      <c r="J131" s="260">
        <v>10</v>
      </c>
      <c r="K131" s="84"/>
      <c r="L131" s="26"/>
    </row>
    <row r="132" spans="1:107" x14ac:dyDescent="0.25">
      <c r="I132" s="312" t="s">
        <v>189</v>
      </c>
      <c r="J132" s="260">
        <v>15</v>
      </c>
      <c r="K132" s="99"/>
      <c r="L132" s="26"/>
    </row>
    <row r="133" spans="1:107" x14ac:dyDescent="0.25">
      <c r="I133" s="309"/>
      <c r="K133" s="3"/>
    </row>
    <row r="134" spans="1:107" ht="15" customHeight="1" x14ac:dyDescent="0.25">
      <c r="A134" s="187" t="s">
        <v>237</v>
      </c>
      <c r="B134" s="144"/>
      <c r="C134" s="144"/>
      <c r="D134" s="144"/>
      <c r="E134" s="144"/>
      <c r="F134" s="144"/>
      <c r="G134" s="593" t="s">
        <v>497</v>
      </c>
      <c r="H134" s="593"/>
      <c r="I134" s="593"/>
      <c r="J134" s="593"/>
      <c r="K134" s="144"/>
      <c r="L134" s="144"/>
      <c r="M134" s="144"/>
      <c r="N134" s="144"/>
      <c r="O134" s="147"/>
    </row>
    <row r="135" spans="1:107" ht="15.75" thickBot="1" x14ac:dyDescent="0.3">
      <c r="A135" s="18"/>
      <c r="B135" s="18"/>
      <c r="C135" s="18"/>
      <c r="D135" s="18"/>
      <c r="E135" s="18"/>
      <c r="F135" s="18"/>
      <c r="G135" s="18"/>
      <c r="H135" s="18"/>
      <c r="I135" s="259"/>
      <c r="J135" s="259"/>
      <c r="K135" s="18"/>
      <c r="L135" s="18"/>
      <c r="M135" s="18"/>
      <c r="N135" s="18"/>
      <c r="O135" s="18"/>
    </row>
    <row r="136" spans="1:107" ht="27.75" customHeight="1" thickBot="1" x14ac:dyDescent="0.3">
      <c r="A136" s="520" t="s">
        <v>496</v>
      </c>
      <c r="B136" s="520"/>
      <c r="C136" s="590"/>
      <c r="D136" s="591"/>
      <c r="E136" s="17"/>
      <c r="F136" s="520" t="s">
        <v>355</v>
      </c>
      <c r="G136" s="552"/>
      <c r="H136" s="17"/>
      <c r="I136" s="299" t="s">
        <v>77</v>
      </c>
      <c r="J136" s="299">
        <v>0</v>
      </c>
      <c r="L136" s="24"/>
      <c r="N136" s="308" t="s">
        <v>34</v>
      </c>
    </row>
    <row r="137" spans="1:107" ht="30" customHeight="1" thickTop="1" thickBot="1" x14ac:dyDescent="0.3">
      <c r="A137" s="520"/>
      <c r="B137" s="520"/>
      <c r="C137" s="590"/>
      <c r="D137" s="592"/>
      <c r="E137" s="17"/>
      <c r="F137" s="520"/>
      <c r="G137" s="553"/>
      <c r="H137" s="17"/>
      <c r="I137" s="332">
        <v>1</v>
      </c>
      <c r="J137" s="299">
        <v>15</v>
      </c>
      <c r="L137" s="16" t="e">
        <f>H137/D137</f>
        <v>#DIV/0!</v>
      </c>
      <c r="N137" s="6">
        <v>0</v>
      </c>
      <c r="O137" s="8"/>
    </row>
    <row r="138" spans="1:107" ht="15" customHeight="1" thickTop="1" x14ac:dyDescent="0.25">
      <c r="A138" s="2"/>
      <c r="B138" s="2"/>
      <c r="C138" s="2"/>
      <c r="D138" s="23"/>
    </row>
    <row r="139" spans="1:107" ht="15" customHeight="1" x14ac:dyDescent="0.25">
      <c r="A139" s="218"/>
      <c r="B139" s="218"/>
      <c r="C139" s="218"/>
      <c r="D139" s="238"/>
      <c r="E139" s="188"/>
      <c r="F139" s="188"/>
      <c r="G139" s="188"/>
      <c r="H139" s="188"/>
      <c r="I139" s="188"/>
      <c r="J139" s="267"/>
      <c r="K139" s="188"/>
      <c r="L139" s="188"/>
      <c r="M139" s="188"/>
      <c r="N139" s="188"/>
      <c r="O139" s="188"/>
    </row>
    <row r="141" spans="1:107" ht="42" customHeight="1" x14ac:dyDescent="0.3">
      <c r="A141" s="529" t="s">
        <v>79</v>
      </c>
      <c r="B141" s="529"/>
      <c r="C141" s="529"/>
      <c r="D141" s="539" t="s">
        <v>80</v>
      </c>
      <c r="E141" s="539"/>
      <c r="F141" s="539"/>
      <c r="G141" s="524">
        <v>10</v>
      </c>
      <c r="H141" s="524"/>
      <c r="I141" s="194"/>
      <c r="J141" s="627" t="s">
        <v>81</v>
      </c>
      <c r="K141" s="627"/>
      <c r="L141" s="627"/>
      <c r="M141" s="627"/>
      <c r="N141" s="116">
        <f>N146+N152</f>
        <v>0</v>
      </c>
    </row>
    <row r="143" spans="1:107" ht="45" x14ac:dyDescent="0.25">
      <c r="A143" s="231" t="s">
        <v>28</v>
      </c>
      <c r="B143" s="231"/>
      <c r="C143" s="231"/>
      <c r="D143" s="231" t="s">
        <v>29</v>
      </c>
      <c r="E143" s="231"/>
      <c r="F143" s="231"/>
      <c r="G143" s="232" t="s">
        <v>30</v>
      </c>
      <c r="H143" s="231"/>
      <c r="I143" s="232" t="s">
        <v>31</v>
      </c>
      <c r="J143" s="263" t="s">
        <v>32</v>
      </c>
      <c r="K143" s="233"/>
      <c r="L143" s="232" t="s">
        <v>33</v>
      </c>
      <c r="M143" s="232"/>
      <c r="N143" s="234" t="s">
        <v>34</v>
      </c>
      <c r="O143" s="231"/>
    </row>
    <row r="144" spans="1:107" x14ac:dyDescent="0.25">
      <c r="A144" s="143" t="s">
        <v>306</v>
      </c>
      <c r="B144" s="144"/>
      <c r="C144" s="144"/>
      <c r="D144" s="144"/>
      <c r="E144" s="144"/>
      <c r="F144" s="144"/>
      <c r="G144" s="144"/>
      <c r="H144" s="144"/>
      <c r="I144" s="144"/>
      <c r="J144" s="257"/>
      <c r="K144" s="144"/>
      <c r="L144" s="144"/>
      <c r="M144" s="144"/>
      <c r="N144" s="144"/>
      <c r="O144" s="147"/>
    </row>
    <row r="145" spans="1:15" ht="15" customHeight="1" thickBot="1" x14ac:dyDescent="0.3">
      <c r="A145" s="540" t="s">
        <v>82</v>
      </c>
      <c r="B145" s="540"/>
      <c r="C145" s="540"/>
      <c r="N145" s="113" t="s">
        <v>34</v>
      </c>
    </row>
    <row r="146" spans="1:15" ht="58.5" customHeight="1" thickTop="1" thickBot="1" x14ac:dyDescent="0.3">
      <c r="A146" s="540"/>
      <c r="B146" s="540"/>
      <c r="C146" s="540"/>
      <c r="D146" s="97" t="s">
        <v>196</v>
      </c>
      <c r="F146" s="2" t="s">
        <v>83</v>
      </c>
      <c r="G146" s="12"/>
      <c r="I146" t="s">
        <v>84</v>
      </c>
      <c r="J146" s="299">
        <v>0</v>
      </c>
      <c r="L146" s="26"/>
      <c r="N146" s="6"/>
    </row>
    <row r="147" spans="1:15" ht="15.75" thickTop="1" x14ac:dyDescent="0.25">
      <c r="A147" s="540"/>
      <c r="B147" s="540"/>
      <c r="C147" s="540"/>
      <c r="I147" s="25" t="s">
        <v>85</v>
      </c>
      <c r="J147" s="299">
        <v>3</v>
      </c>
      <c r="L147" s="26"/>
    </row>
    <row r="148" spans="1:15" ht="23.25" customHeight="1" x14ac:dyDescent="0.25">
      <c r="A148" s="540"/>
      <c r="B148" s="540"/>
      <c r="C148" s="540"/>
      <c r="I148" s="25" t="s">
        <v>86</v>
      </c>
      <c r="J148" s="299">
        <v>5</v>
      </c>
      <c r="L148" s="26"/>
    </row>
    <row r="149" spans="1:15" x14ac:dyDescent="0.25">
      <c r="I149" s="25"/>
    </row>
    <row r="150" spans="1:15" x14ac:dyDescent="0.25">
      <c r="A150" s="143" t="s">
        <v>307</v>
      </c>
      <c r="B150" s="144"/>
      <c r="C150" s="144"/>
      <c r="D150" s="144"/>
      <c r="E150" s="144"/>
      <c r="F150" s="144"/>
      <c r="G150" s="144"/>
      <c r="H150" s="144"/>
      <c r="I150" s="144"/>
      <c r="J150" s="257"/>
      <c r="K150" s="144"/>
      <c r="L150" s="144"/>
      <c r="M150" s="144"/>
      <c r="N150" s="144"/>
      <c r="O150" s="147"/>
    </row>
    <row r="151" spans="1:15" ht="30.75" customHeight="1" thickBot="1" x14ac:dyDescent="0.3">
      <c r="A151" s="480" t="s">
        <v>282</v>
      </c>
      <c r="B151" s="480"/>
      <c r="C151" s="480"/>
      <c r="N151" s="113" t="s">
        <v>34</v>
      </c>
    </row>
    <row r="152" spans="1:15" ht="45" customHeight="1" thickTop="1" thickBot="1" x14ac:dyDescent="0.3">
      <c r="A152" s="480"/>
      <c r="B152" s="480"/>
      <c r="C152" s="480"/>
      <c r="D152" s="97" t="s">
        <v>196</v>
      </c>
      <c r="F152" s="2" t="s">
        <v>88</v>
      </c>
      <c r="G152" s="12"/>
      <c r="I152" t="s">
        <v>84</v>
      </c>
      <c r="J152" s="299">
        <v>0</v>
      </c>
      <c r="L152" s="26"/>
      <c r="N152" s="6"/>
    </row>
    <row r="153" spans="1:15" ht="15.75" thickTop="1" x14ac:dyDescent="0.25">
      <c r="A153" s="480"/>
      <c r="B153" s="480"/>
      <c r="C153" s="480"/>
      <c r="I153" s="25" t="s">
        <v>89</v>
      </c>
      <c r="J153" s="299">
        <v>2</v>
      </c>
      <c r="L153" s="26"/>
    </row>
    <row r="154" spans="1:15" ht="28.5" customHeight="1" x14ac:dyDescent="0.25">
      <c r="A154" s="480"/>
      <c r="B154" s="480"/>
      <c r="C154" s="480"/>
      <c r="I154" s="25" t="s">
        <v>90</v>
      </c>
      <c r="J154" s="299">
        <v>5</v>
      </c>
      <c r="L154" s="26"/>
    </row>
    <row r="156" spans="1:15" x14ac:dyDescent="0.25">
      <c r="A156" s="188"/>
      <c r="B156" s="188"/>
      <c r="C156" s="188"/>
      <c r="D156" s="188"/>
      <c r="E156" s="188"/>
      <c r="F156" s="188"/>
      <c r="G156" s="188"/>
      <c r="H156" s="188"/>
      <c r="I156" s="188"/>
      <c r="J156" s="267"/>
      <c r="K156" s="188"/>
      <c r="L156" s="188"/>
      <c r="M156" s="188"/>
      <c r="N156" s="188"/>
      <c r="O156" s="188"/>
    </row>
    <row r="158" spans="1:15" ht="35.25" customHeight="1" x14ac:dyDescent="0.3">
      <c r="A158" s="529" t="s">
        <v>91</v>
      </c>
      <c r="B158" s="529"/>
      <c r="C158" s="529"/>
      <c r="D158" s="539" t="s">
        <v>92</v>
      </c>
      <c r="E158" s="539"/>
      <c r="F158" s="539"/>
      <c r="G158" s="524">
        <v>35</v>
      </c>
      <c r="H158" s="524"/>
      <c r="I158" s="1"/>
      <c r="J158" s="528" t="s">
        <v>93</v>
      </c>
      <c r="K158" s="528"/>
      <c r="L158" s="528"/>
      <c r="M158" s="528"/>
      <c r="N158" s="116" t="e">
        <f>N163+#REF!+#REF!+#REF!+N181</f>
        <v>#REF!</v>
      </c>
    </row>
    <row r="160" spans="1:15" ht="45" x14ac:dyDescent="0.25">
      <c r="A160" s="231" t="s">
        <v>28</v>
      </c>
      <c r="B160" s="231"/>
      <c r="C160" s="231"/>
      <c r="D160" s="231" t="s">
        <v>29</v>
      </c>
      <c r="E160" s="231"/>
      <c r="F160" s="231"/>
      <c r="G160" s="232" t="s">
        <v>30</v>
      </c>
      <c r="H160" s="231"/>
      <c r="I160" s="232" t="s">
        <v>31</v>
      </c>
      <c r="J160" s="263" t="s">
        <v>32</v>
      </c>
      <c r="K160" s="233"/>
      <c r="L160" s="232" t="s">
        <v>33</v>
      </c>
      <c r="M160" s="232"/>
      <c r="N160" s="234" t="s">
        <v>34</v>
      </c>
      <c r="O160" s="231"/>
    </row>
    <row r="161" spans="1:15" s="18" customFormat="1" x14ac:dyDescent="0.25">
      <c r="A161" s="152" t="s">
        <v>308</v>
      </c>
      <c r="B161" s="153"/>
      <c r="C161" s="153"/>
      <c r="D161" s="144"/>
      <c r="E161" s="144"/>
      <c r="F161" s="144"/>
      <c r="G161" s="144"/>
      <c r="H161" s="144"/>
      <c r="I161" s="144"/>
      <c r="J161" s="257"/>
      <c r="K161" s="144"/>
      <c r="L161" s="144"/>
      <c r="M161" s="144"/>
      <c r="N161" s="144"/>
      <c r="O161" s="147"/>
    </row>
    <row r="162" spans="1:15" ht="30.75" thickBot="1" x14ac:dyDescent="0.3">
      <c r="A162" s="21"/>
      <c r="B162" s="21"/>
      <c r="C162" s="21"/>
      <c r="D162" s="18"/>
      <c r="E162" s="18"/>
      <c r="F162" s="18"/>
      <c r="G162" s="18"/>
      <c r="H162" s="18"/>
      <c r="I162" s="18"/>
      <c r="J162" s="259"/>
      <c r="K162" s="18"/>
      <c r="L162" s="18"/>
      <c r="M162" s="18"/>
      <c r="N162" s="113" t="s">
        <v>34</v>
      </c>
      <c r="O162" s="18"/>
    </row>
    <row r="163" spans="1:15" ht="50.25" customHeight="1" thickTop="1" thickBot="1" x14ac:dyDescent="0.3">
      <c r="A163" s="540" t="s">
        <v>94</v>
      </c>
      <c r="B163" s="540"/>
      <c r="C163" s="540"/>
      <c r="D163" s="210" t="s">
        <v>95</v>
      </c>
      <c r="F163" t="s">
        <v>96</v>
      </c>
      <c r="G163" s="12"/>
      <c r="I163" s="113" t="s">
        <v>97</v>
      </c>
      <c r="J163" s="299">
        <v>0</v>
      </c>
      <c r="L163" s="16" t="e">
        <f>G164/G163</f>
        <v>#DIV/0!</v>
      </c>
      <c r="N163" s="6"/>
    </row>
    <row r="164" spans="1:15" ht="31.5" thickTop="1" thickBot="1" x14ac:dyDescent="0.3">
      <c r="F164" s="2" t="s">
        <v>98</v>
      </c>
      <c r="G164" s="12"/>
      <c r="I164" s="2" t="s">
        <v>99</v>
      </c>
      <c r="J164" s="299">
        <v>10</v>
      </c>
    </row>
    <row r="165" spans="1:15" ht="15.75" thickTop="1" x14ac:dyDescent="0.25"/>
    <row r="166" spans="1:15" s="18" customFormat="1" x14ac:dyDescent="0.25">
      <c r="A166" s="152" t="s">
        <v>310</v>
      </c>
      <c r="B166" s="153"/>
      <c r="C166" s="153"/>
      <c r="D166" s="144"/>
      <c r="E166" s="144"/>
      <c r="F166" s="144"/>
      <c r="G166" s="144"/>
      <c r="H166" s="144"/>
      <c r="I166" s="144"/>
      <c r="J166" s="257"/>
      <c r="K166" s="144"/>
      <c r="L166" s="144"/>
      <c r="M166" s="144"/>
      <c r="N166" s="144"/>
      <c r="O166" s="147"/>
    </row>
    <row r="167" spans="1:15" ht="30.75" thickBot="1" x14ac:dyDescent="0.3">
      <c r="A167" s="21"/>
      <c r="B167" s="21"/>
      <c r="C167" s="21"/>
      <c r="D167" s="18"/>
      <c r="E167" s="18"/>
      <c r="F167" s="18"/>
      <c r="G167" s="18"/>
      <c r="H167" s="18"/>
      <c r="I167" s="18"/>
      <c r="J167" s="259"/>
      <c r="K167" s="18"/>
      <c r="L167" s="18"/>
      <c r="M167" s="18"/>
      <c r="N167" s="198" t="s">
        <v>34</v>
      </c>
      <c r="O167" s="18"/>
    </row>
    <row r="168" spans="1:15" ht="47.25" customHeight="1" thickTop="1" thickBot="1" x14ac:dyDescent="0.3">
      <c r="A168" s="569" t="s">
        <v>289</v>
      </c>
      <c r="B168" s="569"/>
      <c r="C168" s="569"/>
      <c r="D168" s="569"/>
      <c r="E168" s="569"/>
      <c r="G168" s="8"/>
      <c r="H168" s="520" t="s">
        <v>283</v>
      </c>
      <c r="I168" s="520"/>
      <c r="J168" s="260">
        <v>10</v>
      </c>
      <c r="L168" s="32"/>
      <c r="N168" s="6"/>
    </row>
    <row r="169" spans="1:15" ht="59.25" customHeight="1" thickTop="1" x14ac:dyDescent="0.25">
      <c r="A169" s="569"/>
      <c r="B169" s="569"/>
      <c r="C169" s="569"/>
      <c r="D169" s="569"/>
      <c r="E169" s="569"/>
      <c r="G169" s="8"/>
      <c r="H169" s="508" t="s">
        <v>232</v>
      </c>
      <c r="I169" s="508"/>
      <c r="J169" s="260">
        <v>5</v>
      </c>
      <c r="L169" s="32"/>
      <c r="N169" s="8"/>
    </row>
    <row r="170" spans="1:15" ht="59.25" customHeight="1" x14ac:dyDescent="0.25">
      <c r="A170" s="193"/>
      <c r="B170" s="193"/>
      <c r="C170" s="193"/>
      <c r="D170" s="193"/>
      <c r="F170" s="193"/>
      <c r="G170" s="8"/>
      <c r="H170" s="508" t="s">
        <v>284</v>
      </c>
      <c r="I170" s="508"/>
      <c r="J170" s="260">
        <v>0</v>
      </c>
      <c r="L170" s="26"/>
    </row>
    <row r="171" spans="1:15" ht="30.75" thickBot="1" x14ac:dyDescent="0.3">
      <c r="A171" s="21"/>
      <c r="B171" s="21"/>
      <c r="C171" s="21"/>
      <c r="D171" s="18"/>
      <c r="E171" s="18"/>
      <c r="F171" s="18"/>
      <c r="G171" s="18"/>
      <c r="H171" s="18"/>
      <c r="I171" s="18"/>
      <c r="J171" s="259"/>
      <c r="K171" s="18"/>
      <c r="L171" s="18"/>
      <c r="M171" s="18"/>
      <c r="N171" s="198" t="s">
        <v>34</v>
      </c>
      <c r="O171" s="18"/>
    </row>
    <row r="172" spans="1:15" ht="37.5" customHeight="1" thickTop="1" thickBot="1" x14ac:dyDescent="0.3">
      <c r="A172" s="575" t="s">
        <v>594</v>
      </c>
      <c r="B172" s="575"/>
      <c r="C172" s="575"/>
      <c r="D172" s="575"/>
      <c r="E172" s="575"/>
      <c r="G172" s="8"/>
      <c r="H172" s="536" t="s">
        <v>290</v>
      </c>
      <c r="I172" s="536"/>
      <c r="J172" s="260">
        <v>10</v>
      </c>
      <c r="L172" s="32"/>
      <c r="N172" s="6"/>
    </row>
    <row r="173" spans="1:15" ht="53.25" customHeight="1" thickTop="1" x14ac:dyDescent="0.25">
      <c r="A173" s="575"/>
      <c r="B173" s="575"/>
      <c r="C173" s="575"/>
      <c r="D173" s="575"/>
      <c r="E173" s="575"/>
      <c r="G173" s="8"/>
      <c r="H173" s="602" t="s">
        <v>285</v>
      </c>
      <c r="I173" s="602"/>
      <c r="J173" s="260">
        <v>5</v>
      </c>
      <c r="L173" s="32"/>
      <c r="N173" s="8"/>
    </row>
    <row r="174" spans="1:15" ht="59.25" customHeight="1" x14ac:dyDescent="0.25">
      <c r="A174" s="193"/>
      <c r="B174" s="193"/>
      <c r="C174" s="193"/>
      <c r="D174" s="193"/>
      <c r="F174" s="193"/>
      <c r="G174" s="8"/>
      <c r="H174" s="602" t="s">
        <v>286</v>
      </c>
      <c r="I174" s="602"/>
      <c r="J174" s="260">
        <v>0</v>
      </c>
      <c r="L174" s="26"/>
    </row>
    <row r="175" spans="1:15" x14ac:dyDescent="0.25">
      <c r="A175" s="460" t="s">
        <v>593</v>
      </c>
      <c r="B175" s="461"/>
      <c r="C175" s="461"/>
      <c r="D175" s="461"/>
      <c r="E175" s="461"/>
      <c r="F175" s="461"/>
      <c r="G175" s="461"/>
      <c r="H175" s="461"/>
      <c r="I175" s="461"/>
      <c r="J175" s="461"/>
      <c r="K175" s="461"/>
      <c r="L175" s="461"/>
      <c r="M175" s="461"/>
      <c r="N175" s="461"/>
      <c r="O175" s="461"/>
    </row>
    <row r="176" spans="1:15" ht="49.5" customHeight="1" x14ac:dyDescent="0.25">
      <c r="A176" s="577" t="s">
        <v>595</v>
      </c>
      <c r="B176" s="578"/>
      <c r="C176" s="578"/>
      <c r="D176" s="578"/>
      <c r="E176" s="578"/>
      <c r="F176" s="578"/>
      <c r="G176" s="578"/>
      <c r="H176" s="578"/>
      <c r="I176" s="578"/>
      <c r="J176" s="578"/>
      <c r="K176" s="578"/>
      <c r="L176" s="578"/>
      <c r="M176" s="578"/>
      <c r="N176" s="578"/>
      <c r="O176" s="579"/>
    </row>
    <row r="177" spans="1:15" ht="37.5" customHeight="1" x14ac:dyDescent="0.25">
      <c r="A177" s="577" t="s">
        <v>596</v>
      </c>
      <c r="B177" s="578"/>
      <c r="C177" s="578"/>
      <c r="D177" s="578"/>
      <c r="E177" s="578"/>
      <c r="F177" s="578"/>
      <c r="G177" s="578"/>
      <c r="H177" s="578"/>
      <c r="I177" s="578"/>
      <c r="J177" s="578"/>
      <c r="K177" s="578"/>
      <c r="L177" s="578"/>
      <c r="M177" s="578"/>
      <c r="N177" s="578"/>
      <c r="O177" s="579"/>
    </row>
    <row r="178" spans="1:15" x14ac:dyDescent="0.25">
      <c r="F178" s="8"/>
    </row>
    <row r="179" spans="1:15" x14ac:dyDescent="0.25">
      <c r="A179" s="143" t="s">
        <v>311</v>
      </c>
      <c r="B179" s="144"/>
      <c r="C179" s="144"/>
      <c r="D179" s="144"/>
      <c r="E179" s="144"/>
      <c r="F179" s="144"/>
      <c r="G179" s="144"/>
      <c r="H179" s="144"/>
      <c r="I179" s="144"/>
      <c r="J179" s="257"/>
      <c r="K179" s="144"/>
      <c r="L179" s="144"/>
      <c r="M179" s="144"/>
      <c r="N179" s="144"/>
      <c r="O179" s="147"/>
    </row>
    <row r="180" spans="1:15" ht="30.75" thickBot="1" x14ac:dyDescent="0.3">
      <c r="A180" s="18"/>
      <c r="B180" s="18"/>
      <c r="C180" s="18"/>
      <c r="D180" s="18"/>
      <c r="E180" s="18"/>
      <c r="F180" s="18"/>
      <c r="G180" s="18"/>
      <c r="H180" s="18"/>
      <c r="I180" s="18"/>
      <c r="J180" s="259"/>
      <c r="K180" s="18"/>
      <c r="L180" s="18"/>
      <c r="M180" s="18"/>
      <c r="N180" s="113" t="s">
        <v>34</v>
      </c>
      <c r="O180" s="18"/>
    </row>
    <row r="181" spans="1:15" ht="64.5" customHeight="1" thickTop="1" thickBot="1" x14ac:dyDescent="0.3">
      <c r="A181" s="520" t="s">
        <v>104</v>
      </c>
      <c r="B181" s="520"/>
      <c r="C181" s="520"/>
      <c r="D181" s="537" t="s">
        <v>312</v>
      </c>
      <c r="E181" s="537"/>
      <c r="F181" s="43"/>
      <c r="G181" s="2"/>
      <c r="I181" t="s">
        <v>107</v>
      </c>
      <c r="J181" s="299">
        <v>0</v>
      </c>
      <c r="N181" s="6"/>
    </row>
    <row r="182" spans="1:15" ht="27" customHeight="1" thickTop="1" thickBot="1" x14ac:dyDescent="0.3">
      <c r="A182" s="520"/>
      <c r="B182" s="520"/>
      <c r="C182" s="520"/>
      <c r="D182" s="537"/>
      <c r="E182" s="537"/>
      <c r="F182" s="43"/>
      <c r="G182" s="12"/>
      <c r="I182" t="s">
        <v>108</v>
      </c>
      <c r="J182" s="299">
        <v>5</v>
      </c>
      <c r="N182" s="8"/>
    </row>
    <row r="183" spans="1:15" ht="25.5" customHeight="1" thickTop="1" x14ac:dyDescent="0.25">
      <c r="A183" s="113"/>
      <c r="B183" s="113"/>
      <c r="C183" s="113"/>
      <c r="D183" s="113"/>
      <c r="E183" s="114"/>
      <c r="F183" s="43"/>
      <c r="I183" t="s">
        <v>109</v>
      </c>
      <c r="J183" s="299">
        <v>10</v>
      </c>
      <c r="N183" s="8"/>
    </row>
    <row r="184" spans="1:15" ht="25.5" customHeight="1" x14ac:dyDescent="0.25">
      <c r="A184" s="198"/>
      <c r="B184" s="198"/>
      <c r="C184" s="198"/>
      <c r="D184" s="198"/>
      <c r="E184" s="200"/>
      <c r="F184" s="43"/>
      <c r="N184" s="8"/>
    </row>
    <row r="185" spans="1:15" ht="21" customHeight="1" x14ac:dyDescent="0.25">
      <c r="A185" s="216"/>
      <c r="B185" s="216"/>
      <c r="C185" s="216"/>
      <c r="D185" s="216"/>
      <c r="E185" s="214"/>
      <c r="F185" s="220"/>
      <c r="G185" s="188"/>
      <c r="H185" s="188"/>
      <c r="I185" s="188"/>
      <c r="J185" s="267"/>
      <c r="K185" s="188"/>
      <c r="L185" s="188"/>
      <c r="M185" s="188"/>
      <c r="N185" s="217"/>
      <c r="O185" s="188"/>
    </row>
    <row r="186" spans="1:15" ht="23.25" customHeight="1" x14ac:dyDescent="0.25">
      <c r="A186" s="113"/>
      <c r="B186" s="113"/>
      <c r="C186" s="113"/>
      <c r="D186" s="113"/>
      <c r="E186" s="114"/>
      <c r="F186" s="43"/>
      <c r="N186" s="8"/>
    </row>
    <row r="187" spans="1:15" ht="36" customHeight="1" x14ac:dyDescent="0.3">
      <c r="A187" s="529" t="s">
        <v>110</v>
      </c>
      <c r="B187" s="529"/>
      <c r="C187" s="529"/>
      <c r="D187" s="539" t="s">
        <v>111</v>
      </c>
      <c r="E187" s="539"/>
      <c r="F187" s="539"/>
      <c r="G187" s="524">
        <v>15</v>
      </c>
      <c r="H187" s="524"/>
      <c r="I187" s="1"/>
      <c r="J187" s="528" t="s">
        <v>112</v>
      </c>
      <c r="K187" s="528"/>
      <c r="L187" s="528"/>
      <c r="M187" s="528"/>
      <c r="N187" s="116" t="e">
        <f>#REF!+N210</f>
        <v>#REF!</v>
      </c>
    </row>
    <row r="188" spans="1:15" ht="16.5" customHeight="1" x14ac:dyDescent="0.3">
      <c r="A188" s="196"/>
      <c r="B188" s="196"/>
      <c r="C188" s="196"/>
      <c r="D188" s="197"/>
      <c r="E188" s="197"/>
      <c r="F188" s="197"/>
    </row>
    <row r="189" spans="1:15" ht="45" x14ac:dyDescent="0.25">
      <c r="A189" s="231" t="s">
        <v>28</v>
      </c>
      <c r="B189" s="231"/>
      <c r="C189" s="231"/>
      <c r="D189" s="231" t="s">
        <v>29</v>
      </c>
      <c r="E189" s="231"/>
      <c r="F189" s="231"/>
      <c r="G189" s="232" t="s">
        <v>30</v>
      </c>
      <c r="H189" s="231"/>
      <c r="I189" s="232" t="s">
        <v>31</v>
      </c>
      <c r="J189" s="263" t="s">
        <v>32</v>
      </c>
      <c r="K189" s="233"/>
      <c r="L189" s="232" t="s">
        <v>33</v>
      </c>
      <c r="M189" s="232"/>
      <c r="N189" s="234" t="s">
        <v>34</v>
      </c>
      <c r="O189" s="231"/>
    </row>
    <row r="190" spans="1:15" s="18" customFormat="1" x14ac:dyDescent="0.25">
      <c r="A190" s="143" t="s">
        <v>519</v>
      </c>
      <c r="B190" s="144"/>
      <c r="C190" s="144"/>
      <c r="D190" s="144"/>
      <c r="E190" s="144"/>
      <c r="F190" s="144"/>
      <c r="G190" s="144"/>
      <c r="H190" s="144"/>
      <c r="I190" s="144"/>
      <c r="J190" s="257"/>
      <c r="K190" s="144"/>
      <c r="L190" s="144"/>
      <c r="M190" s="144"/>
      <c r="N190" s="144"/>
      <c r="O190" s="147"/>
    </row>
    <row r="191" spans="1:15" ht="15.75" thickBot="1" x14ac:dyDescent="0.3">
      <c r="J191"/>
      <c r="O191" s="18"/>
    </row>
    <row r="192" spans="1:15" ht="37.5" customHeight="1" thickTop="1" thickBot="1" x14ac:dyDescent="0.3">
      <c r="A192" s="542" t="s">
        <v>480</v>
      </c>
      <c r="B192" s="542"/>
      <c r="C192" s="542"/>
      <c r="E192" s="396" t="s">
        <v>472</v>
      </c>
      <c r="G192" s="598" t="s">
        <v>473</v>
      </c>
      <c r="H192" s="598"/>
      <c r="I192" s="324" t="s">
        <v>476</v>
      </c>
      <c r="J192"/>
      <c r="N192" s="6"/>
    </row>
    <row r="193" spans="1:15" ht="26.25" customHeight="1" thickTop="1" x14ac:dyDescent="0.25">
      <c r="A193" s="542"/>
      <c r="B193" s="542"/>
      <c r="C193" s="542"/>
      <c r="D193" s="320" t="s">
        <v>474</v>
      </c>
      <c r="E193" s="395"/>
      <c r="G193" s="594" t="e">
        <f>AVERAGE(E193)+E194</f>
        <v>#DIV/0!</v>
      </c>
      <c r="H193" s="595"/>
      <c r="I193" s="324" t="s">
        <v>477</v>
      </c>
      <c r="J193" s="299">
        <v>10</v>
      </c>
    </row>
    <row r="194" spans="1:15" ht="26.25" customHeight="1" thickBot="1" x14ac:dyDescent="0.3">
      <c r="D194" s="320" t="s">
        <v>475</v>
      </c>
      <c r="E194" s="394"/>
      <c r="G194" s="596"/>
      <c r="H194" s="597"/>
      <c r="I194" s="324" t="s">
        <v>478</v>
      </c>
      <c r="J194" s="299">
        <v>5</v>
      </c>
    </row>
    <row r="195" spans="1:15" ht="27" customHeight="1" x14ac:dyDescent="0.25">
      <c r="I195" s="324" t="s">
        <v>479</v>
      </c>
      <c r="J195" s="299">
        <v>0</v>
      </c>
    </row>
    <row r="196" spans="1:15" x14ac:dyDescent="0.25">
      <c r="A196" s="26"/>
      <c r="B196" s="26"/>
      <c r="C196" s="26"/>
      <c r="D196" s="26"/>
      <c r="E196" s="26"/>
      <c r="F196" s="26"/>
      <c r="G196" s="26"/>
      <c r="H196" s="26"/>
      <c r="I196" s="26"/>
      <c r="J196" s="26"/>
      <c r="K196" s="26"/>
      <c r="L196" s="26"/>
      <c r="M196" s="26"/>
      <c r="N196" s="26"/>
      <c r="O196" s="26"/>
    </row>
    <row r="197" spans="1:15" x14ac:dyDescent="0.25">
      <c r="J197" s="324" t="s">
        <v>491</v>
      </c>
    </row>
    <row r="198" spans="1:15" ht="31.5" customHeight="1" thickBot="1" x14ac:dyDescent="0.3">
      <c r="A198" s="542" t="s">
        <v>481</v>
      </c>
      <c r="B198" s="542"/>
      <c r="C198" s="542"/>
      <c r="D198" s="396" t="s">
        <v>487</v>
      </c>
      <c r="E198" s="398" t="s">
        <v>485</v>
      </c>
      <c r="F198" s="400" t="s">
        <v>488</v>
      </c>
      <c r="G198" s="402" t="s">
        <v>489</v>
      </c>
      <c r="I198" s="399" t="s">
        <v>493</v>
      </c>
      <c r="J198" s="404">
        <v>0</v>
      </c>
      <c r="N198" s="396" t="s">
        <v>490</v>
      </c>
    </row>
    <row r="199" spans="1:15" x14ac:dyDescent="0.25">
      <c r="A199" s="542"/>
      <c r="B199" s="542"/>
      <c r="C199" s="542"/>
      <c r="D199" s="548"/>
      <c r="E199" s="305" t="s">
        <v>483</v>
      </c>
      <c r="F199" s="299"/>
      <c r="G199" s="401" t="e">
        <f>F199/D199</f>
        <v>#DIV/0!</v>
      </c>
      <c r="I199" s="305" t="s">
        <v>492</v>
      </c>
      <c r="J199" s="299">
        <v>10</v>
      </c>
      <c r="N199" s="588">
        <f>AVERAGE(J198,J203)</f>
        <v>0</v>
      </c>
    </row>
    <row r="200" spans="1:15" ht="15.75" thickBot="1" x14ac:dyDescent="0.3">
      <c r="A200" s="542"/>
      <c r="B200" s="542"/>
      <c r="C200" s="542"/>
      <c r="D200" s="549"/>
      <c r="E200" s="397" t="s">
        <v>482</v>
      </c>
      <c r="F200" s="299"/>
      <c r="G200" s="401" t="e">
        <f>F200/D199</f>
        <v>#DIV/0!</v>
      </c>
      <c r="I200" s="397" t="s">
        <v>482</v>
      </c>
      <c r="J200" s="299">
        <v>5</v>
      </c>
      <c r="N200" s="589"/>
    </row>
    <row r="201" spans="1:15" x14ac:dyDescent="0.25">
      <c r="A201" s="542"/>
      <c r="B201" s="542"/>
      <c r="C201" s="542"/>
      <c r="E201" s="305" t="s">
        <v>484</v>
      </c>
      <c r="F201" s="299"/>
      <c r="G201" s="401" t="e">
        <f>F201/D199</f>
        <v>#DIV/0!</v>
      </c>
      <c r="I201" s="305" t="s">
        <v>484</v>
      </c>
      <c r="J201" s="299">
        <v>0</v>
      </c>
    </row>
    <row r="202" spans="1:15" x14ac:dyDescent="0.25">
      <c r="A202" s="311"/>
      <c r="B202" s="311"/>
      <c r="C202" s="311"/>
      <c r="D202" s="26"/>
      <c r="E202" s="26"/>
      <c r="F202" s="26"/>
      <c r="G202" s="26"/>
      <c r="H202" s="26"/>
      <c r="I202" s="26"/>
      <c r="J202" s="39" t="s">
        <v>491</v>
      </c>
    </row>
    <row r="203" spans="1:15" ht="35.25" customHeight="1" thickBot="1" x14ac:dyDescent="0.3">
      <c r="D203" s="405" t="s">
        <v>486</v>
      </c>
      <c r="E203" s="398" t="s">
        <v>485</v>
      </c>
      <c r="F203" s="400" t="s">
        <v>488</v>
      </c>
      <c r="G203" s="402" t="s">
        <v>489</v>
      </c>
      <c r="I203" s="399" t="s">
        <v>493</v>
      </c>
      <c r="J203" s="404">
        <v>0</v>
      </c>
    </row>
    <row r="204" spans="1:15" x14ac:dyDescent="0.25">
      <c r="D204" s="525"/>
      <c r="E204" s="305" t="s">
        <v>483</v>
      </c>
      <c r="F204" s="299"/>
      <c r="G204" s="401" t="e">
        <f>F204/D204</f>
        <v>#DIV/0!</v>
      </c>
      <c r="I204" s="305" t="s">
        <v>492</v>
      </c>
      <c r="J204" s="299">
        <v>10</v>
      </c>
    </row>
    <row r="205" spans="1:15" ht="15.75" thickBot="1" x14ac:dyDescent="0.3">
      <c r="D205" s="527"/>
      <c r="E205" s="397" t="s">
        <v>482</v>
      </c>
      <c r="F205" s="299"/>
      <c r="G205" s="401" t="e">
        <f>F205/D204</f>
        <v>#DIV/0!</v>
      </c>
      <c r="I205" s="397" t="s">
        <v>482</v>
      </c>
      <c r="J205" s="299">
        <v>5</v>
      </c>
    </row>
    <row r="206" spans="1:15" ht="13.5" customHeight="1" x14ac:dyDescent="0.25">
      <c r="E206" s="305" t="s">
        <v>484</v>
      </c>
      <c r="F206" s="299"/>
      <c r="G206" s="401" t="e">
        <f>F206/D204</f>
        <v>#DIV/0!</v>
      </c>
      <c r="I206" s="305" t="s">
        <v>484</v>
      </c>
      <c r="J206" s="299">
        <v>0</v>
      </c>
    </row>
    <row r="208" spans="1:15" s="18" customFormat="1" x14ac:dyDescent="0.25">
      <c r="A208" s="143" t="s">
        <v>313</v>
      </c>
      <c r="B208" s="144"/>
      <c r="C208" s="144"/>
      <c r="D208" s="144"/>
      <c r="E208" s="144"/>
      <c r="F208" s="144"/>
      <c r="G208" s="144"/>
      <c r="H208" s="144"/>
      <c r="I208" s="144"/>
      <c r="J208" s="257"/>
      <c r="K208" s="144"/>
      <c r="L208" s="144"/>
      <c r="M208" s="144"/>
      <c r="N208" s="144"/>
      <c r="O208" s="147"/>
    </row>
    <row r="209" spans="1:15" ht="30.75" thickBot="1" x14ac:dyDescent="0.3">
      <c r="N209" s="113" t="s">
        <v>34</v>
      </c>
    </row>
    <row r="210" spans="1:15" ht="48.75" customHeight="1" thickTop="1" thickBot="1" x14ac:dyDescent="0.3">
      <c r="A210" s="540" t="s">
        <v>113</v>
      </c>
      <c r="B210" s="540"/>
      <c r="C210" s="540"/>
      <c r="D210" s="626" t="s">
        <v>210</v>
      </c>
      <c r="E210" s="626"/>
      <c r="I210" s="52" t="s">
        <v>114</v>
      </c>
      <c r="J210" s="299">
        <v>0</v>
      </c>
      <c r="L210" s="26"/>
      <c r="N210" s="6"/>
    </row>
    <row r="211" spans="1:15" ht="30.75" thickTop="1" x14ac:dyDescent="0.25">
      <c r="A211" s="2"/>
      <c r="B211" s="2"/>
      <c r="C211" s="2"/>
      <c r="I211" s="52" t="s">
        <v>115</v>
      </c>
      <c r="J211" s="299">
        <v>5</v>
      </c>
      <c r="L211" s="26"/>
    </row>
    <row r="212" spans="1:15" x14ac:dyDescent="0.25">
      <c r="A212" s="370"/>
      <c r="B212" s="370"/>
      <c r="C212" s="370"/>
      <c r="I212" s="371"/>
      <c r="L212" s="26"/>
    </row>
    <row r="213" spans="1:15" x14ac:dyDescent="0.25">
      <c r="A213" s="347" t="s">
        <v>560</v>
      </c>
      <c r="B213" s="348"/>
      <c r="C213" s="348"/>
      <c r="D213" s="348"/>
      <c r="E213" s="348"/>
      <c r="F213" s="348"/>
      <c r="G213" s="348"/>
      <c r="H213" s="348"/>
      <c r="I213" s="348"/>
      <c r="J213" s="349"/>
      <c r="K213" s="348"/>
      <c r="L213" s="348"/>
      <c r="M213" s="348"/>
      <c r="N213" s="348"/>
      <c r="O213" s="350"/>
    </row>
    <row r="214" spans="1:15" ht="14.45" customHeight="1" x14ac:dyDescent="0.25">
      <c r="A214" s="356"/>
      <c r="B214" s="363"/>
      <c r="C214" s="363"/>
      <c r="D214" s="356"/>
      <c r="E214" s="356"/>
      <c r="F214" s="356"/>
      <c r="G214" s="356"/>
      <c r="H214" s="356"/>
      <c r="I214" s="358"/>
      <c r="J214" s="358"/>
      <c r="K214" s="356"/>
      <c r="L214" s="356"/>
      <c r="M214" s="356"/>
      <c r="N214" s="18"/>
    </row>
    <row r="215" spans="1:15" ht="47.25" customHeight="1" thickBot="1" x14ac:dyDescent="0.3">
      <c r="A215" s="530" t="s">
        <v>54</v>
      </c>
      <c r="B215" s="530"/>
      <c r="C215" s="530"/>
      <c r="D215" s="426" t="s">
        <v>438</v>
      </c>
      <c r="E215" s="356"/>
      <c r="F215" s="533" t="s">
        <v>435</v>
      </c>
      <c r="G215" s="534"/>
      <c r="H215" s="534"/>
      <c r="I215" s="535"/>
      <c r="J215" s="366">
        <v>5</v>
      </c>
      <c r="K215" s="356"/>
      <c r="L215" s="360"/>
      <c r="M215" s="356"/>
      <c r="N215" s="352" t="s">
        <v>433</v>
      </c>
    </row>
    <row r="216" spans="1:15" ht="47.25" customHeight="1" thickTop="1" thickBot="1" x14ac:dyDescent="0.3">
      <c r="A216" s="361"/>
      <c r="B216" s="361"/>
      <c r="C216" s="361"/>
      <c r="D216" s="366"/>
      <c r="E216" s="356"/>
      <c r="F216" s="533" t="s">
        <v>434</v>
      </c>
      <c r="G216" s="534"/>
      <c r="H216" s="534"/>
      <c r="I216" s="535"/>
      <c r="J216" s="366">
        <v>0</v>
      </c>
      <c r="K216" s="356"/>
      <c r="L216" s="360"/>
      <c r="M216" s="356"/>
      <c r="N216" s="346"/>
    </row>
    <row r="217" spans="1:15" ht="15.75" thickTop="1" x14ac:dyDescent="0.25">
      <c r="A217" s="347" t="s">
        <v>563</v>
      </c>
      <c r="B217" s="348"/>
      <c r="C217" s="348"/>
      <c r="D217" s="348"/>
      <c r="E217" s="348"/>
      <c r="F217" s="348"/>
      <c r="G217" s="348"/>
      <c r="H217" s="348"/>
      <c r="I217" s="348"/>
      <c r="J217" s="349"/>
      <c r="K217" s="348"/>
      <c r="L217" s="348"/>
      <c r="M217" s="348"/>
      <c r="N217" s="348"/>
      <c r="O217" s="350"/>
    </row>
    <row r="218" spans="1:15" x14ac:dyDescent="0.25">
      <c r="A218" s="364"/>
      <c r="B218" s="364"/>
      <c r="C218" s="364"/>
      <c r="D218" s="364"/>
      <c r="E218" s="364"/>
      <c r="F218" s="364"/>
      <c r="G218" s="364"/>
      <c r="H218" s="364"/>
      <c r="I218" s="365"/>
      <c r="J218" s="365"/>
      <c r="K218" s="364"/>
      <c r="L218" s="364"/>
      <c r="M218" s="364"/>
      <c r="N218" s="364"/>
      <c r="O218" s="148"/>
    </row>
    <row r="219" spans="1:15" ht="15" customHeight="1" x14ac:dyDescent="0.25">
      <c r="A219" s="530" t="s">
        <v>116</v>
      </c>
      <c r="B219" s="530"/>
      <c r="C219" s="530"/>
      <c r="D219" s="538" t="s">
        <v>437</v>
      </c>
      <c r="E219" s="356"/>
      <c r="F219" s="514" t="s">
        <v>542</v>
      </c>
      <c r="G219" s="515"/>
      <c r="H219" s="515"/>
      <c r="I219" s="516"/>
      <c r="J219" s="531">
        <v>5</v>
      </c>
      <c r="K219" s="356"/>
      <c r="L219" s="367"/>
      <c r="M219" s="356"/>
      <c r="N219" s="511" t="s">
        <v>433</v>
      </c>
    </row>
    <row r="220" spans="1:15" ht="19.5" customHeight="1" thickBot="1" x14ac:dyDescent="0.3">
      <c r="A220" s="530"/>
      <c r="B220" s="530"/>
      <c r="C220" s="530"/>
      <c r="D220" s="538"/>
      <c r="E220" s="356"/>
      <c r="F220" s="517"/>
      <c r="G220" s="518"/>
      <c r="H220" s="518"/>
      <c r="I220" s="519"/>
      <c r="J220" s="531"/>
      <c r="K220" s="356"/>
      <c r="L220" s="367"/>
      <c r="M220" s="356"/>
      <c r="N220" s="512"/>
    </row>
    <row r="221" spans="1:15" ht="30.75" customHeight="1" thickTop="1" thickBot="1" x14ac:dyDescent="0.3">
      <c r="A221" s="530"/>
      <c r="B221" s="530"/>
      <c r="C221" s="530"/>
      <c r="D221" s="538"/>
      <c r="E221" s="356"/>
      <c r="F221" s="533" t="s">
        <v>541</v>
      </c>
      <c r="G221" s="534"/>
      <c r="H221" s="534"/>
      <c r="I221" s="535"/>
      <c r="J221" s="366">
        <v>0</v>
      </c>
      <c r="K221" s="356"/>
      <c r="L221" s="360"/>
      <c r="M221" s="356"/>
      <c r="N221" s="351"/>
    </row>
  </sheetData>
  <mergeCells count="127">
    <mergeCell ref="N219:N220"/>
    <mergeCell ref="F221:I221"/>
    <mergeCell ref="A215:C215"/>
    <mergeCell ref="A81:E82"/>
    <mergeCell ref="G81:I81"/>
    <mergeCell ref="G82:I82"/>
    <mergeCell ref="G83:I83"/>
    <mergeCell ref="A93:C94"/>
    <mergeCell ref="D93:D94"/>
    <mergeCell ref="A101:C103"/>
    <mergeCell ref="D101:D102"/>
    <mergeCell ref="N199:N200"/>
    <mergeCell ref="D204:D205"/>
    <mergeCell ref="F127:I127"/>
    <mergeCell ref="G134:J134"/>
    <mergeCell ref="A136:C137"/>
    <mergeCell ref="D136:D137"/>
    <mergeCell ref="F136:F137"/>
    <mergeCell ref="G136:G137"/>
    <mergeCell ref="H169:I169"/>
    <mergeCell ref="H170:I170"/>
    <mergeCell ref="H174:I174"/>
    <mergeCell ref="A181:C182"/>
    <mergeCell ref="D181:E182"/>
    <mergeCell ref="A172:E173"/>
    <mergeCell ref="D113:F113"/>
    <mergeCell ref="E102:F102"/>
    <mergeCell ref="E103:F103"/>
    <mergeCell ref="E104:F104"/>
    <mergeCell ref="E105:F105"/>
    <mergeCell ref="C35:F35"/>
    <mergeCell ref="E39:E40"/>
    <mergeCell ref="E53:E54"/>
    <mergeCell ref="E96:F96"/>
    <mergeCell ref="A112:C112"/>
    <mergeCell ref="E101:G101"/>
    <mergeCell ref="F112:G112"/>
    <mergeCell ref="A124:D124"/>
    <mergeCell ref="A129:E129"/>
    <mergeCell ref="A176:O176"/>
    <mergeCell ref="A177:O177"/>
    <mergeCell ref="A1:O2"/>
    <mergeCell ref="A3:I3"/>
    <mergeCell ref="K3:O3"/>
    <mergeCell ref="A7:C7"/>
    <mergeCell ref="D7:F7"/>
    <mergeCell ref="J7:L7"/>
    <mergeCell ref="A26:D26"/>
    <mergeCell ref="H172:I172"/>
    <mergeCell ref="H173:I173"/>
    <mergeCell ref="A123:D123"/>
    <mergeCell ref="F123:I123"/>
    <mergeCell ref="F124:I124"/>
    <mergeCell ref="F125:I125"/>
    <mergeCell ref="A163:C163"/>
    <mergeCell ref="H168:I168"/>
    <mergeCell ref="A168:E169"/>
    <mergeCell ref="A11:C11"/>
    <mergeCell ref="D11:F11"/>
    <mergeCell ref="G88:H88"/>
    <mergeCell ref="E97:F97"/>
    <mergeCell ref="E94:F94"/>
    <mergeCell ref="E95:F95"/>
    <mergeCell ref="J119:M119"/>
    <mergeCell ref="E106:F106"/>
    <mergeCell ref="E107:F107"/>
    <mergeCell ref="J11:M11"/>
    <mergeCell ref="A16:C16"/>
    <mergeCell ref="G119:H119"/>
    <mergeCell ref="A119:C119"/>
    <mergeCell ref="D68:F68"/>
    <mergeCell ref="G68:H68"/>
    <mergeCell ref="G54:G55"/>
    <mergeCell ref="F54:F57"/>
    <mergeCell ref="E108:F108"/>
    <mergeCell ref="D114:F114"/>
    <mergeCell ref="D115:F115"/>
    <mergeCell ref="D119:F119"/>
    <mergeCell ref="E27:F27"/>
    <mergeCell ref="D31:F31"/>
    <mergeCell ref="D29:F29"/>
    <mergeCell ref="C33:F33"/>
    <mergeCell ref="J158:M158"/>
    <mergeCell ref="A141:C141"/>
    <mergeCell ref="D141:F141"/>
    <mergeCell ref="G141:H141"/>
    <mergeCell ref="J141:M141"/>
    <mergeCell ref="A145:C146"/>
    <mergeCell ref="A147:C148"/>
    <mergeCell ref="A158:C158"/>
    <mergeCell ref="D158:F158"/>
    <mergeCell ref="G158:H158"/>
    <mergeCell ref="A151:C154"/>
    <mergeCell ref="A187:C187"/>
    <mergeCell ref="D187:F187"/>
    <mergeCell ref="A219:C221"/>
    <mergeCell ref="J219:J220"/>
    <mergeCell ref="G187:H187"/>
    <mergeCell ref="J187:M187"/>
    <mergeCell ref="A192:C193"/>
    <mergeCell ref="A210:C210"/>
    <mergeCell ref="D210:E210"/>
    <mergeCell ref="G192:H192"/>
    <mergeCell ref="G193:H194"/>
    <mergeCell ref="A198:C201"/>
    <mergeCell ref="D199:D200"/>
    <mergeCell ref="D219:D221"/>
    <mergeCell ref="F219:I220"/>
    <mergeCell ref="F215:I215"/>
    <mergeCell ref="F216:I216"/>
    <mergeCell ref="N54:N55"/>
    <mergeCell ref="E93:G93"/>
    <mergeCell ref="F39:F43"/>
    <mergeCell ref="A53:D54"/>
    <mergeCell ref="A56:C56"/>
    <mergeCell ref="A57:C57"/>
    <mergeCell ref="A42:C42"/>
    <mergeCell ref="A43:C43"/>
    <mergeCell ref="A39:D40"/>
    <mergeCell ref="J88:M88"/>
    <mergeCell ref="A68:C68"/>
    <mergeCell ref="J68:M68"/>
    <mergeCell ref="A72:C73"/>
    <mergeCell ref="D72:D73"/>
    <mergeCell ref="A74:C74"/>
    <mergeCell ref="A88:C88"/>
    <mergeCell ref="D88:F88"/>
  </mergeCells>
  <pageMargins left="0.7" right="0.7" top="0.75" bottom="0.75" header="0.3" footer="0.3"/>
  <pageSetup paperSize="5"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1146A-87B9-49B0-8A52-2DC45976446C}">
  <sheetPr>
    <pageSetUpPr fitToPage="1"/>
  </sheetPr>
  <dimension ref="A1:DC223"/>
  <sheetViews>
    <sheetView topLeftCell="A84" workbookViewId="0">
      <selection activeCell="T83" sqref="T83"/>
    </sheetView>
  </sheetViews>
  <sheetFormatPr defaultRowHeight="15" x14ac:dyDescent="0.25"/>
  <cols>
    <col min="4" max="4" width="13.28515625" customWidth="1"/>
    <col min="5" max="5" width="11.7109375" customWidth="1"/>
    <col min="6" max="6" width="16.28515625" customWidth="1"/>
    <col min="7" max="7" width="10.28515625" customWidth="1"/>
    <col min="8" max="8" width="5.85546875" customWidth="1"/>
    <col min="9" max="9" width="24.7109375" style="299" customWidth="1"/>
    <col min="10" max="10" width="13.85546875" style="299" customWidth="1"/>
    <col min="11" max="11" width="3.28515625" customWidth="1"/>
    <col min="13" max="13" width="3.42578125" customWidth="1"/>
    <col min="15" max="15" width="6.5703125" customWidth="1"/>
  </cols>
  <sheetData>
    <row r="1" spans="1:15" ht="15" customHeight="1" x14ac:dyDescent="0.25">
      <c r="A1" s="544" t="s">
        <v>265</v>
      </c>
      <c r="B1" s="544"/>
      <c r="C1" s="544"/>
      <c r="D1" s="544"/>
      <c r="E1" s="544"/>
      <c r="F1" s="544"/>
      <c r="G1" s="544"/>
      <c r="H1" s="544"/>
      <c r="I1" s="544"/>
      <c r="J1" s="544"/>
      <c r="K1" s="544"/>
      <c r="L1" s="544"/>
      <c r="M1" s="544"/>
      <c r="N1" s="544"/>
      <c r="O1" s="544"/>
    </row>
    <row r="2" spans="1:15" ht="15" customHeight="1" x14ac:dyDescent="0.25">
      <c r="A2" s="544"/>
      <c r="B2" s="544"/>
      <c r="C2" s="544"/>
      <c r="D2" s="544"/>
      <c r="E2" s="544"/>
      <c r="F2" s="544"/>
      <c r="G2" s="544"/>
      <c r="H2" s="544"/>
      <c r="I2" s="544"/>
      <c r="J2" s="544"/>
      <c r="K2" s="544"/>
      <c r="L2" s="544"/>
      <c r="M2" s="544"/>
      <c r="N2" s="544"/>
      <c r="O2" s="544"/>
    </row>
    <row r="3" spans="1:15" x14ac:dyDescent="0.25">
      <c r="A3" s="473"/>
      <c r="B3" s="473"/>
      <c r="C3" s="473"/>
      <c r="D3" s="473"/>
      <c r="E3" s="473"/>
      <c r="F3" s="473"/>
      <c r="G3" s="473"/>
      <c r="H3" s="473"/>
      <c r="I3" s="473"/>
      <c r="K3" s="473"/>
      <c r="L3" s="473"/>
      <c r="M3" s="473"/>
      <c r="N3" s="473"/>
      <c r="O3" s="473"/>
    </row>
    <row r="6" spans="1:15" ht="15.75" thickBot="1" x14ac:dyDescent="0.3"/>
    <row r="7" spans="1:15" ht="16.5" thickTop="1" thickBot="1" x14ac:dyDescent="0.3">
      <c r="A7" s="545" t="s">
        <v>22</v>
      </c>
      <c r="B7" s="545"/>
      <c r="C7" s="545"/>
      <c r="D7" s="545" t="s">
        <v>23</v>
      </c>
      <c r="E7" s="545"/>
      <c r="F7" s="545"/>
      <c r="G7" s="135">
        <v>245</v>
      </c>
      <c r="H7" s="21"/>
      <c r="J7" s="507" t="s">
        <v>24</v>
      </c>
      <c r="K7" s="507"/>
      <c r="L7" s="507"/>
      <c r="M7" s="109"/>
      <c r="N7" s="134" t="e">
        <f>N12+N67+N85+N115+N137+N154+N189</f>
        <v>#REF!</v>
      </c>
      <c r="O7" s="21"/>
    </row>
    <row r="8" spans="1:15" ht="16.5" thickTop="1" thickBot="1" x14ac:dyDescent="0.3">
      <c r="A8" s="545" t="s">
        <v>432</v>
      </c>
      <c r="B8" s="545"/>
      <c r="C8" s="545"/>
      <c r="D8" s="545"/>
      <c r="E8" s="545" t="s">
        <v>23</v>
      </c>
      <c r="F8" s="556"/>
      <c r="G8" s="135" t="e">
        <f>G12+G63+N76+G81+G110+G132+G142+G177+N204</f>
        <v>#VALUE!</v>
      </c>
      <c r="J8" s="507" t="s">
        <v>24</v>
      </c>
      <c r="K8" s="507"/>
      <c r="L8" s="507"/>
      <c r="M8" s="305"/>
      <c r="N8" s="134" t="e">
        <f>N12+N63+N76+N81+N110+N132+N142+N177+N204</f>
        <v>#REF!</v>
      </c>
    </row>
    <row r="9" spans="1:15" ht="15.75" thickTop="1" x14ac:dyDescent="0.25">
      <c r="D9" s="117"/>
      <c r="E9" s="117"/>
      <c r="F9" s="117"/>
      <c r="N9" s="109"/>
    </row>
    <row r="10" spans="1:15" x14ac:dyDescent="0.25">
      <c r="A10" s="239"/>
      <c r="B10" s="239"/>
      <c r="C10" s="239"/>
      <c r="D10" s="240"/>
      <c r="E10" s="240"/>
      <c r="F10" s="240"/>
      <c r="G10" s="239"/>
      <c r="H10" s="239"/>
      <c r="I10" s="406"/>
      <c r="J10" s="406"/>
      <c r="K10" s="239"/>
      <c r="L10" s="239"/>
      <c r="M10" s="239"/>
      <c r="N10" s="241"/>
      <c r="O10" s="239"/>
    </row>
    <row r="11" spans="1:15" x14ac:dyDescent="0.25">
      <c r="D11" s="199"/>
      <c r="E11" s="199"/>
      <c r="F11" s="199"/>
      <c r="N11" s="192"/>
    </row>
    <row r="12" spans="1:15" ht="18.75" x14ac:dyDescent="0.3">
      <c r="A12" s="555" t="s">
        <v>25</v>
      </c>
      <c r="B12" s="555"/>
      <c r="C12" s="555"/>
      <c r="D12" s="545" t="s">
        <v>26</v>
      </c>
      <c r="E12" s="545"/>
      <c r="F12" s="545"/>
      <c r="G12" s="136">
        <v>75</v>
      </c>
      <c r="H12" s="20"/>
      <c r="J12" s="507" t="s">
        <v>27</v>
      </c>
      <c r="K12" s="507"/>
      <c r="L12" s="507"/>
      <c r="M12" s="507"/>
      <c r="N12" s="116" t="e">
        <f>N17+#REF!+N39+N53</f>
        <v>#REF!</v>
      </c>
    </row>
    <row r="14" spans="1:15" ht="53.25" customHeight="1" x14ac:dyDescent="0.25">
      <c r="A14" s="231" t="s">
        <v>28</v>
      </c>
      <c r="B14" s="231"/>
      <c r="C14" s="231"/>
      <c r="D14" s="231" t="s">
        <v>29</v>
      </c>
      <c r="E14" s="231"/>
      <c r="F14" s="231"/>
      <c r="G14" s="232" t="s">
        <v>30</v>
      </c>
      <c r="H14" s="231"/>
      <c r="I14" s="263" t="s">
        <v>31</v>
      </c>
      <c r="J14" s="263" t="s">
        <v>32</v>
      </c>
      <c r="K14" s="233"/>
      <c r="L14" s="232" t="s">
        <v>33</v>
      </c>
      <c r="M14" s="232"/>
      <c r="N14" s="234" t="s">
        <v>34</v>
      </c>
      <c r="O14" s="231"/>
    </row>
    <row r="15" spans="1:15" s="18" customFormat="1" x14ac:dyDescent="0.25">
      <c r="A15" s="143" t="s">
        <v>35</v>
      </c>
      <c r="B15" s="144"/>
      <c r="C15" s="144"/>
      <c r="D15" s="144"/>
      <c r="E15" s="144"/>
      <c r="F15" s="144"/>
      <c r="G15" s="144"/>
      <c r="H15" s="144"/>
      <c r="I15" s="257"/>
      <c r="J15" s="257"/>
      <c r="K15" s="144"/>
      <c r="L15" s="144"/>
      <c r="M15" s="144"/>
      <c r="N15" s="144"/>
      <c r="O15" s="147"/>
    </row>
    <row r="16" spans="1:15" ht="15.75" thickBot="1" x14ac:dyDescent="0.3">
      <c r="A16" s="18"/>
      <c r="B16" s="18"/>
      <c r="C16" s="18"/>
      <c r="D16" s="18"/>
      <c r="E16" s="18"/>
      <c r="F16" s="18"/>
      <c r="G16" s="18"/>
      <c r="H16" s="18"/>
      <c r="I16" s="259"/>
      <c r="J16" s="259"/>
      <c r="K16" s="18"/>
      <c r="L16" s="18"/>
      <c r="M16" s="18"/>
      <c r="N16" s="18"/>
    </row>
    <row r="17" spans="1:15" ht="42.75" customHeight="1" thickTop="1" thickBot="1" x14ac:dyDescent="0.3">
      <c r="A17" s="540" t="s">
        <v>513</v>
      </c>
      <c r="B17" s="540"/>
      <c r="C17" s="540"/>
      <c r="D17" s="2" t="s">
        <v>502</v>
      </c>
      <c r="E17" s="2"/>
      <c r="F17" s="13" t="s">
        <v>417</v>
      </c>
      <c r="G17" s="4"/>
      <c r="I17" s="299" t="s">
        <v>36</v>
      </c>
      <c r="J17" s="299">
        <v>0</v>
      </c>
      <c r="L17" s="51" t="e">
        <f>D23/G17</f>
        <v>#DIV/0!</v>
      </c>
      <c r="M17" s="7"/>
      <c r="N17" s="6"/>
    </row>
    <row r="18" spans="1:15" x14ac:dyDescent="0.25">
      <c r="A18" s="9" t="s">
        <v>503</v>
      </c>
      <c r="B18" s="9"/>
      <c r="C18" s="9"/>
      <c r="D18" s="9"/>
      <c r="F18" s="8"/>
      <c r="G18" s="8"/>
      <c r="I18" s="299" t="s">
        <v>38</v>
      </c>
      <c r="J18" s="299">
        <v>15</v>
      </c>
      <c r="K18" s="3"/>
    </row>
    <row r="19" spans="1:15" x14ac:dyDescent="0.25">
      <c r="A19" t="s">
        <v>498</v>
      </c>
      <c r="D19" s="10"/>
      <c r="E19" s="15"/>
      <c r="F19" s="8"/>
      <c r="I19" s="299" t="s">
        <v>39</v>
      </c>
      <c r="J19" s="299">
        <v>25</v>
      </c>
      <c r="K19" s="3"/>
    </row>
    <row r="20" spans="1:15" x14ac:dyDescent="0.25">
      <c r="A20" t="s">
        <v>501</v>
      </c>
      <c r="D20" s="10"/>
      <c r="E20" s="15"/>
      <c r="F20" s="14"/>
      <c r="G20" s="14"/>
    </row>
    <row r="21" spans="1:15" x14ac:dyDescent="0.25">
      <c r="A21" t="s">
        <v>499</v>
      </c>
      <c r="D21" s="10"/>
      <c r="E21" s="15"/>
      <c r="F21" s="8"/>
      <c r="G21" s="8"/>
    </row>
    <row r="22" spans="1:15" ht="15.75" thickBot="1" x14ac:dyDescent="0.3">
      <c r="A22" t="s">
        <v>500</v>
      </c>
      <c r="D22" s="11"/>
      <c r="E22" s="15"/>
      <c r="F22" s="8"/>
      <c r="G22" s="14"/>
    </row>
    <row r="23" spans="1:15" ht="16.5" thickTop="1" thickBot="1" x14ac:dyDescent="0.3">
      <c r="D23" s="12" t="e">
        <f>AVERAGE(D19:D22)</f>
        <v>#DIV/0!</v>
      </c>
    </row>
    <row r="24" spans="1:15" ht="15.75" thickTop="1" x14ac:dyDescent="0.25">
      <c r="G24" s="2"/>
      <c r="I24" s="309"/>
      <c r="J24" s="309"/>
      <c r="K24" s="1"/>
      <c r="L24" s="2"/>
      <c r="M24" s="2"/>
      <c r="N24" s="113"/>
    </row>
    <row r="25" spans="1:15" s="18" customFormat="1" x14ac:dyDescent="0.25">
      <c r="A25" s="143" t="s">
        <v>40</v>
      </c>
      <c r="B25" s="144"/>
      <c r="C25" s="144"/>
      <c r="D25" s="144"/>
      <c r="E25" s="144"/>
      <c r="F25" s="144"/>
      <c r="G25" s="144"/>
      <c r="H25" s="144"/>
      <c r="I25" s="257"/>
      <c r="J25" s="257"/>
      <c r="K25" s="144"/>
      <c r="L25" s="144"/>
      <c r="M25" s="144"/>
      <c r="N25" s="144"/>
      <c r="O25" s="147"/>
    </row>
    <row r="26" spans="1:15" x14ac:dyDescent="0.25">
      <c r="A26" s="18"/>
      <c r="B26" s="18"/>
      <c r="C26" s="18"/>
      <c r="D26" s="18"/>
      <c r="E26" s="18"/>
      <c r="F26" s="18"/>
      <c r="G26" s="18"/>
      <c r="H26" s="18"/>
      <c r="I26" s="259"/>
      <c r="J26" s="259"/>
      <c r="K26" s="18"/>
      <c r="L26" s="18"/>
      <c r="M26" s="18"/>
      <c r="N26" s="18"/>
    </row>
    <row r="27" spans="1:15" ht="37.5" customHeight="1" thickBot="1" x14ac:dyDescent="0.3">
      <c r="A27" s="583" t="s">
        <v>524</v>
      </c>
      <c r="B27" s="583"/>
      <c r="C27" s="583"/>
      <c r="D27" s="583"/>
      <c r="E27" s="583"/>
      <c r="G27" s="306"/>
      <c r="I27" s="260" t="s">
        <v>199</v>
      </c>
      <c r="J27" s="260">
        <v>0</v>
      </c>
      <c r="L27" s="340" t="s">
        <v>418</v>
      </c>
      <c r="N27" s="308" t="s">
        <v>34</v>
      </c>
    </row>
    <row r="28" spans="1:15" ht="37.5" customHeight="1" thickTop="1" thickBot="1" x14ac:dyDescent="0.3">
      <c r="A28" s="313"/>
      <c r="B28" s="639" t="s">
        <v>509</v>
      </c>
      <c r="D28" s="564" t="s">
        <v>523</v>
      </c>
      <c r="E28" s="564"/>
      <c r="F28" s="633"/>
      <c r="G28" s="272"/>
      <c r="I28" s="260" t="s">
        <v>176</v>
      </c>
      <c r="J28" s="260">
        <v>5</v>
      </c>
      <c r="L28" s="282" t="e">
        <f>(G30+G32)/G34</f>
        <v>#DIV/0!</v>
      </c>
      <c r="N28" s="6"/>
    </row>
    <row r="29" spans="1:15" ht="17.25" customHeight="1" thickTop="1" thickBot="1" x14ac:dyDescent="0.3">
      <c r="A29" s="313"/>
      <c r="B29" s="639"/>
      <c r="C29" s="306"/>
      <c r="D29" s="8"/>
      <c r="G29" s="306"/>
      <c r="I29" s="260" t="s">
        <v>177</v>
      </c>
      <c r="J29" s="260">
        <v>10</v>
      </c>
    </row>
    <row r="30" spans="1:15" ht="21" customHeight="1" thickTop="1" thickBot="1" x14ac:dyDescent="0.3">
      <c r="A30" s="306"/>
      <c r="C30" s="308"/>
      <c r="D30" s="564" t="s">
        <v>521</v>
      </c>
      <c r="E30" s="564"/>
      <c r="F30" s="633"/>
      <c r="G30" s="12"/>
      <c r="I30" s="260" t="s">
        <v>200</v>
      </c>
      <c r="J30" s="260">
        <v>15</v>
      </c>
    </row>
    <row r="31" spans="1:15" ht="16.5" thickTop="1" thickBot="1" x14ac:dyDescent="0.3">
      <c r="A31" s="306"/>
      <c r="B31" s="306"/>
      <c r="C31" s="308"/>
      <c r="D31" s="8"/>
      <c r="G31" s="8"/>
      <c r="I31" s="260" t="s">
        <v>78</v>
      </c>
      <c r="J31" s="260">
        <v>20</v>
      </c>
    </row>
    <row r="32" spans="1:15" ht="17.25" customHeight="1" thickTop="1" thickBot="1" x14ac:dyDescent="0.3">
      <c r="A32" s="308"/>
      <c r="B32" s="308"/>
      <c r="C32" s="564" t="s">
        <v>522</v>
      </c>
      <c r="D32" s="564"/>
      <c r="E32" s="564"/>
      <c r="F32" s="633"/>
      <c r="G32" s="12"/>
      <c r="I32" s="260" t="s">
        <v>201</v>
      </c>
      <c r="J32" s="260">
        <v>25</v>
      </c>
    </row>
    <row r="33" spans="1:15" ht="15.75" customHeight="1" thickTop="1" thickBot="1" x14ac:dyDescent="0.3">
      <c r="A33" s="308"/>
      <c r="B33" s="308"/>
      <c r="C33" s="308"/>
      <c r="D33" s="8"/>
      <c r="G33" s="8"/>
      <c r="I33" s="260" t="s">
        <v>202</v>
      </c>
      <c r="J33" s="260">
        <v>30</v>
      </c>
    </row>
    <row r="34" spans="1:15" ht="15.75" customHeight="1" thickBot="1" x14ac:dyDescent="0.3">
      <c r="A34" s="308"/>
      <c r="B34" s="308"/>
      <c r="C34" s="631" t="s">
        <v>520</v>
      </c>
      <c r="D34" s="631"/>
      <c r="E34" s="631"/>
      <c r="F34" s="631"/>
      <c r="G34" s="4"/>
      <c r="I34" s="341" t="s">
        <v>41</v>
      </c>
      <c r="J34" s="341">
        <v>30</v>
      </c>
    </row>
    <row r="36" spans="1:15" s="18" customFormat="1" x14ac:dyDescent="0.25">
      <c r="A36" s="143" t="s">
        <v>42</v>
      </c>
      <c r="B36" s="144"/>
      <c r="C36" s="144"/>
      <c r="D36" s="144"/>
      <c r="E36" s="144"/>
      <c r="F36" s="144"/>
      <c r="G36" s="144"/>
      <c r="H36" s="144"/>
      <c r="I36" s="257"/>
      <c r="J36" s="257"/>
      <c r="K36" s="144"/>
      <c r="L36" s="144"/>
      <c r="M36" s="144"/>
      <c r="N36" s="144"/>
      <c r="O36" s="147"/>
    </row>
    <row r="37" spans="1:15" x14ac:dyDescent="0.25">
      <c r="A37" s="18"/>
      <c r="B37" s="18"/>
      <c r="C37" s="18"/>
      <c r="D37" s="18"/>
      <c r="E37" s="18"/>
      <c r="F37" s="18"/>
      <c r="G37" s="18"/>
      <c r="H37" s="18"/>
      <c r="I37" s="259"/>
      <c r="J37" s="259"/>
      <c r="K37" s="18"/>
      <c r="L37" s="18"/>
      <c r="M37" s="18"/>
      <c r="N37" s="18"/>
      <c r="O37" s="18"/>
    </row>
    <row r="38" spans="1:15" ht="27" customHeight="1" thickBot="1" x14ac:dyDescent="0.3">
      <c r="A38" s="520" t="s">
        <v>301</v>
      </c>
      <c r="B38" s="520"/>
      <c r="C38" s="520"/>
      <c r="D38" s="520"/>
      <c r="E38" s="583" t="s">
        <v>467</v>
      </c>
      <c r="F38" s="520" t="s">
        <v>377</v>
      </c>
      <c r="I38" s="260" t="s">
        <v>183</v>
      </c>
      <c r="J38" s="260">
        <v>0</v>
      </c>
      <c r="K38" s="84"/>
      <c r="L38" s="415" t="s">
        <v>33</v>
      </c>
      <c r="N38" s="416" t="s">
        <v>34</v>
      </c>
    </row>
    <row r="39" spans="1:15" ht="22.5" customHeight="1" thickTop="1" thickBot="1" x14ac:dyDescent="0.3">
      <c r="A39" s="520"/>
      <c r="B39" s="520"/>
      <c r="C39" s="520"/>
      <c r="D39" s="520"/>
      <c r="E39" s="583"/>
      <c r="F39" s="520"/>
      <c r="G39" s="16"/>
      <c r="I39" s="260" t="s">
        <v>181</v>
      </c>
      <c r="J39" s="260">
        <v>1</v>
      </c>
      <c r="K39" s="84"/>
      <c r="L39" s="86">
        <f>D39</f>
        <v>0</v>
      </c>
      <c r="N39" s="6"/>
    </row>
    <row r="40" spans="1:15" ht="15" customHeight="1" thickTop="1" x14ac:dyDescent="0.25">
      <c r="A40" s="291"/>
      <c r="B40" s="291"/>
      <c r="C40" s="291"/>
      <c r="D40" s="24"/>
      <c r="F40" s="520"/>
      <c r="I40" s="260" t="s">
        <v>180</v>
      </c>
      <c r="J40" s="260">
        <v>2</v>
      </c>
      <c r="K40" s="84"/>
      <c r="L40" s="93"/>
      <c r="N40" s="8"/>
    </row>
    <row r="41" spans="1:15" ht="15" customHeight="1" x14ac:dyDescent="0.25">
      <c r="A41" s="564" t="s">
        <v>414</v>
      </c>
      <c r="B41" s="564"/>
      <c r="C41" s="565"/>
      <c r="D41" s="11"/>
      <c r="F41" s="520"/>
      <c r="I41" s="260" t="s">
        <v>179</v>
      </c>
      <c r="J41" s="260">
        <v>3</v>
      </c>
      <c r="K41" s="84"/>
      <c r="L41" s="93"/>
      <c r="N41" s="8"/>
    </row>
    <row r="42" spans="1:15" ht="15" customHeight="1" x14ac:dyDescent="0.25">
      <c r="A42" s="564" t="s">
        <v>378</v>
      </c>
      <c r="B42" s="564"/>
      <c r="C42" s="513"/>
      <c r="D42" s="10"/>
      <c r="F42" s="520"/>
      <c r="I42" s="260" t="s">
        <v>178</v>
      </c>
      <c r="J42" s="260">
        <v>4</v>
      </c>
      <c r="K42" s="84"/>
      <c r="L42" s="93"/>
      <c r="N42" s="8"/>
    </row>
    <row r="43" spans="1:15" ht="15" customHeight="1" x14ac:dyDescent="0.25">
      <c r="A43" s="113"/>
      <c r="B43" s="113"/>
      <c r="C43" s="113"/>
      <c r="D43" s="24"/>
      <c r="I43" s="330" t="s">
        <v>172</v>
      </c>
      <c r="J43" s="260">
        <v>5</v>
      </c>
      <c r="K43" s="84"/>
      <c r="L43" s="93"/>
      <c r="N43" s="8"/>
    </row>
    <row r="44" spans="1:15" ht="15" customHeight="1" x14ac:dyDescent="0.25">
      <c r="A44" s="113"/>
      <c r="B44" s="113"/>
      <c r="C44" s="113"/>
      <c r="D44" s="24"/>
      <c r="I44" s="260" t="s">
        <v>174</v>
      </c>
      <c r="J44" s="260">
        <v>6</v>
      </c>
      <c r="K44" s="84"/>
      <c r="L44" s="93"/>
      <c r="N44" s="8"/>
    </row>
    <row r="45" spans="1:15" ht="15" customHeight="1" x14ac:dyDescent="0.25">
      <c r="A45" s="113"/>
      <c r="B45" s="113"/>
      <c r="C45" s="113"/>
      <c r="D45" s="24"/>
      <c r="I45" s="260" t="s">
        <v>175</v>
      </c>
      <c r="J45" s="260">
        <v>7</v>
      </c>
      <c r="K45" s="84"/>
      <c r="L45" s="93"/>
      <c r="N45" s="8"/>
    </row>
    <row r="46" spans="1:15" ht="15" customHeight="1" x14ac:dyDescent="0.25">
      <c r="A46" s="113"/>
      <c r="B46" s="113"/>
      <c r="C46" s="113"/>
      <c r="D46" s="24"/>
      <c r="I46" s="260" t="s">
        <v>176</v>
      </c>
      <c r="J46" s="260">
        <v>8</v>
      </c>
      <c r="K46" s="84"/>
      <c r="L46" s="93"/>
      <c r="N46" s="8"/>
    </row>
    <row r="47" spans="1:15" ht="15" customHeight="1" x14ac:dyDescent="0.25">
      <c r="A47" s="113"/>
      <c r="B47" s="113"/>
      <c r="C47" s="113"/>
      <c r="D47" s="24"/>
      <c r="I47" s="260" t="s">
        <v>177</v>
      </c>
      <c r="J47" s="260">
        <v>9</v>
      </c>
      <c r="K47" s="84"/>
      <c r="L47" s="93"/>
      <c r="N47" s="8"/>
    </row>
    <row r="48" spans="1:15" x14ac:dyDescent="0.25">
      <c r="I48" s="260" t="s">
        <v>173</v>
      </c>
      <c r="J48" s="260">
        <v>10</v>
      </c>
      <c r="K48" s="84"/>
      <c r="L48" s="84"/>
    </row>
    <row r="50" spans="1:15" s="18" customFormat="1" x14ac:dyDescent="0.25">
      <c r="A50" s="143" t="s">
        <v>43</v>
      </c>
      <c r="B50" s="144"/>
      <c r="C50" s="144"/>
      <c r="D50" s="144"/>
      <c r="E50" s="144"/>
      <c r="F50" s="144"/>
      <c r="G50" s="144"/>
      <c r="H50" s="144"/>
      <c r="I50" s="257"/>
      <c r="J50" s="257"/>
      <c r="K50" s="144"/>
      <c r="L50" s="144"/>
      <c r="M50" s="144"/>
      <c r="N50" s="144"/>
      <c r="O50" s="147"/>
    </row>
    <row r="51" spans="1:15" x14ac:dyDescent="0.25">
      <c r="A51" s="18"/>
      <c r="B51" s="18"/>
      <c r="C51" s="18"/>
      <c r="D51" s="18"/>
      <c r="E51" s="18"/>
      <c r="F51" s="18"/>
      <c r="G51" s="18"/>
      <c r="H51" s="18"/>
      <c r="I51" s="259"/>
      <c r="J51" s="259"/>
      <c r="K51" s="18"/>
      <c r="L51" s="18"/>
      <c r="M51" s="18"/>
      <c r="N51" s="18"/>
      <c r="O51" s="18"/>
    </row>
    <row r="52" spans="1:15" ht="33.75" customHeight="1" thickBot="1" x14ac:dyDescent="0.3">
      <c r="A52" s="574" t="s">
        <v>381</v>
      </c>
      <c r="B52" s="574"/>
      <c r="C52" s="574"/>
      <c r="D52" s="574"/>
      <c r="E52" s="583" t="s">
        <v>462</v>
      </c>
      <c r="I52" s="260" t="s">
        <v>186</v>
      </c>
      <c r="J52" s="260">
        <v>0</v>
      </c>
      <c r="K52" s="84"/>
      <c r="M52" s="84"/>
      <c r="N52" s="118" t="s">
        <v>34</v>
      </c>
      <c r="O52" s="84"/>
    </row>
    <row r="53" spans="1:15" ht="22.5" customHeight="1" x14ac:dyDescent="0.25">
      <c r="A53" s="574"/>
      <c r="B53" s="574"/>
      <c r="C53" s="574"/>
      <c r="D53" s="574"/>
      <c r="E53" s="583"/>
      <c r="F53" s="520" t="s">
        <v>377</v>
      </c>
      <c r="G53" s="509" t="e">
        <f>D55/D56</f>
        <v>#DIV/0!</v>
      </c>
      <c r="I53" s="260" t="s">
        <v>185</v>
      </c>
      <c r="J53" s="260">
        <v>1</v>
      </c>
      <c r="K53" s="84"/>
      <c r="M53" s="84"/>
      <c r="N53" s="521"/>
      <c r="O53" s="84"/>
    </row>
    <row r="54" spans="1:15" ht="15.75" thickBot="1" x14ac:dyDescent="0.3">
      <c r="A54" s="291"/>
      <c r="B54" s="291"/>
      <c r="C54" s="291"/>
      <c r="D54" s="24"/>
      <c r="F54" s="520"/>
      <c r="G54" s="510"/>
      <c r="I54" s="260" t="s">
        <v>184</v>
      </c>
      <c r="J54" s="260">
        <v>2</v>
      </c>
      <c r="K54" s="84"/>
      <c r="M54" s="84"/>
      <c r="N54" s="522"/>
      <c r="O54" s="84"/>
    </row>
    <row r="55" spans="1:15" x14ac:dyDescent="0.25">
      <c r="A55" s="564" t="s">
        <v>380</v>
      </c>
      <c r="B55" s="564"/>
      <c r="C55" s="565"/>
      <c r="D55" s="11"/>
      <c r="F55" s="520"/>
      <c r="I55" s="260" t="s">
        <v>181</v>
      </c>
      <c r="J55" s="260">
        <v>3</v>
      </c>
      <c r="K55" s="84"/>
      <c r="L55" s="84"/>
      <c r="M55" s="84"/>
      <c r="N55" s="84"/>
      <c r="O55" s="84"/>
    </row>
    <row r="56" spans="1:15" x14ac:dyDescent="0.25">
      <c r="A56" s="564" t="s">
        <v>379</v>
      </c>
      <c r="B56" s="564"/>
      <c r="C56" s="513"/>
      <c r="D56" s="10"/>
      <c r="I56" s="260" t="s">
        <v>180</v>
      </c>
      <c r="J56" s="260">
        <v>4</v>
      </c>
      <c r="K56" s="84"/>
      <c r="L56" s="84"/>
      <c r="M56" s="84"/>
      <c r="N56" s="84"/>
      <c r="O56" s="84"/>
    </row>
    <row r="57" spans="1:15" x14ac:dyDescent="0.25">
      <c r="I57" s="260" t="s">
        <v>179</v>
      </c>
      <c r="J57" s="260">
        <v>5</v>
      </c>
      <c r="K57" s="84"/>
      <c r="L57" s="84"/>
      <c r="M57" s="84"/>
      <c r="N57" s="84"/>
      <c r="O57" s="84"/>
    </row>
    <row r="58" spans="1:15" x14ac:dyDescent="0.25">
      <c r="I58" s="260" t="s">
        <v>178</v>
      </c>
      <c r="J58" s="260">
        <v>6</v>
      </c>
      <c r="K58" s="84"/>
      <c r="L58" s="84"/>
      <c r="M58" s="84"/>
      <c r="N58" s="84"/>
      <c r="O58" s="84"/>
    </row>
    <row r="59" spans="1:15" x14ac:dyDescent="0.25">
      <c r="I59" s="330" t="s">
        <v>172</v>
      </c>
      <c r="J59" s="260">
        <v>7</v>
      </c>
      <c r="K59" s="84"/>
      <c r="L59" s="84"/>
      <c r="M59" s="84"/>
      <c r="N59" s="84"/>
      <c r="O59" s="84"/>
    </row>
    <row r="60" spans="1:15" x14ac:dyDescent="0.25">
      <c r="I60" s="260" t="s">
        <v>174</v>
      </c>
      <c r="J60" s="260">
        <v>8</v>
      </c>
      <c r="K60" s="84"/>
      <c r="L60" s="84"/>
      <c r="M60" s="84"/>
      <c r="N60" s="84"/>
      <c r="O60" s="84"/>
    </row>
    <row r="61" spans="1:15" x14ac:dyDescent="0.25">
      <c r="I61" s="260" t="s">
        <v>175</v>
      </c>
      <c r="J61" s="260">
        <v>9</v>
      </c>
      <c r="K61" s="84"/>
      <c r="L61" s="84"/>
      <c r="M61" s="84"/>
      <c r="N61" s="84"/>
      <c r="O61" s="84"/>
    </row>
    <row r="62" spans="1:15" x14ac:dyDescent="0.25">
      <c r="I62" s="260" t="s">
        <v>182</v>
      </c>
      <c r="J62" s="260">
        <v>10</v>
      </c>
      <c r="K62" s="84"/>
      <c r="L62" s="84"/>
      <c r="M62" s="84"/>
      <c r="N62" s="84"/>
      <c r="O62" s="84"/>
    </row>
    <row r="63" spans="1:15" x14ac:dyDescent="0.25">
      <c r="I63" s="260" t="s">
        <v>234</v>
      </c>
      <c r="J63" s="260"/>
      <c r="K63" s="84"/>
      <c r="L63" s="84"/>
      <c r="M63" s="84"/>
      <c r="N63" s="84"/>
      <c r="O63" s="84"/>
    </row>
    <row r="64" spans="1:15" x14ac:dyDescent="0.25">
      <c r="I64" s="260"/>
      <c r="J64" s="260"/>
      <c r="K64" s="84"/>
      <c r="L64" s="84"/>
      <c r="M64" s="84"/>
      <c r="N64" s="84"/>
      <c r="O64" s="84"/>
    </row>
    <row r="65" spans="1:15" x14ac:dyDescent="0.25">
      <c r="A65" s="188"/>
      <c r="B65" s="188"/>
      <c r="C65" s="188"/>
      <c r="D65" s="188"/>
      <c r="E65" s="188"/>
      <c r="F65" s="188"/>
      <c r="G65" s="188"/>
      <c r="H65" s="188"/>
      <c r="I65" s="264"/>
      <c r="J65" s="264"/>
      <c r="K65" s="211"/>
      <c r="L65" s="211"/>
      <c r="M65" s="211"/>
      <c r="N65" s="211"/>
      <c r="O65" s="211"/>
    </row>
    <row r="66" spans="1:15" ht="13.5" customHeight="1" x14ac:dyDescent="0.25">
      <c r="I66" s="260"/>
      <c r="J66" s="260"/>
      <c r="K66" s="84"/>
      <c r="L66" s="84"/>
      <c r="M66" s="84"/>
      <c r="N66" s="84"/>
      <c r="O66" s="84"/>
    </row>
    <row r="67" spans="1:15" ht="36" customHeight="1" x14ac:dyDescent="0.3">
      <c r="A67" s="529" t="s">
        <v>44</v>
      </c>
      <c r="B67" s="529"/>
      <c r="C67" s="529"/>
      <c r="D67" s="545" t="s">
        <v>45</v>
      </c>
      <c r="E67" s="545"/>
      <c r="F67" s="545"/>
      <c r="G67" s="524">
        <v>15</v>
      </c>
      <c r="H67" s="524"/>
      <c r="I67" s="260"/>
      <c r="J67" s="582" t="s">
        <v>46</v>
      </c>
      <c r="K67" s="582"/>
      <c r="L67" s="582"/>
      <c r="M67" s="582"/>
      <c r="N67" s="121">
        <f>N72</f>
        <v>0</v>
      </c>
      <c r="O67" s="84"/>
    </row>
    <row r="68" spans="1:15" x14ac:dyDescent="0.25">
      <c r="I68" s="260"/>
      <c r="J68" s="260"/>
      <c r="K68" s="84"/>
      <c r="L68" s="84"/>
      <c r="M68" s="84"/>
      <c r="N68" s="84"/>
      <c r="O68" s="84"/>
    </row>
    <row r="69" spans="1:15" x14ac:dyDescent="0.25">
      <c r="A69" s="143" t="s">
        <v>47</v>
      </c>
      <c r="B69" s="144"/>
      <c r="C69" s="144"/>
      <c r="D69" s="144"/>
      <c r="E69" s="144"/>
      <c r="F69" s="144"/>
      <c r="G69" s="144"/>
      <c r="H69" s="144"/>
      <c r="I69" s="265"/>
      <c r="J69" s="265"/>
      <c r="K69" s="151"/>
      <c r="L69" s="151"/>
      <c r="M69" s="151"/>
      <c r="N69" s="151"/>
      <c r="O69" s="186"/>
    </row>
    <row r="70" spans="1:15" ht="15.75" thickBot="1" x14ac:dyDescent="0.3">
      <c r="A70" s="18"/>
      <c r="B70" s="18"/>
      <c r="C70" s="18"/>
      <c r="D70" s="18"/>
      <c r="E70" s="18"/>
      <c r="F70" s="18"/>
      <c r="G70" s="18"/>
      <c r="H70" s="18"/>
      <c r="I70" s="266"/>
      <c r="J70" s="266"/>
      <c r="K70" s="91"/>
      <c r="L70" s="91"/>
      <c r="M70" s="91"/>
      <c r="N70" s="91"/>
      <c r="O70" s="84"/>
    </row>
    <row r="71" spans="1:15" ht="47.45" customHeight="1" thickTop="1" thickBot="1" x14ac:dyDescent="0.3">
      <c r="A71" s="560" t="s">
        <v>235</v>
      </c>
      <c r="B71" s="560"/>
      <c r="C71" s="560"/>
      <c r="D71" s="560" t="s">
        <v>507</v>
      </c>
      <c r="E71" s="84"/>
      <c r="F71" s="94" t="s">
        <v>48</v>
      </c>
      <c r="G71" s="95"/>
      <c r="H71" s="96"/>
      <c r="I71" s="312" t="s">
        <v>49</v>
      </c>
      <c r="J71" s="260">
        <v>0</v>
      </c>
      <c r="K71" s="84"/>
      <c r="L71" s="86" t="e">
        <f>G71/D73</f>
        <v>#DIV/0!</v>
      </c>
      <c r="M71" s="84"/>
      <c r="N71" s="118" t="s">
        <v>34</v>
      </c>
      <c r="O71" s="84"/>
    </row>
    <row r="72" spans="1:15" ht="44.25" customHeight="1" thickTop="1" thickBot="1" x14ac:dyDescent="0.3">
      <c r="A72" s="560"/>
      <c r="B72" s="560"/>
      <c r="C72" s="560"/>
      <c r="D72" s="638"/>
      <c r="E72" s="84"/>
      <c r="F72" s="94" t="s">
        <v>50</v>
      </c>
      <c r="G72" s="95"/>
      <c r="H72" s="96"/>
      <c r="I72" s="312" t="s">
        <v>198</v>
      </c>
      <c r="J72" s="260">
        <v>10</v>
      </c>
      <c r="K72" s="84"/>
      <c r="L72" s="86" t="e">
        <f>G72/D73</f>
        <v>#DIV/0!</v>
      </c>
      <c r="M72" s="84"/>
      <c r="N72" s="87"/>
      <c r="O72" s="84"/>
    </row>
    <row r="73" spans="1:15" ht="45" customHeight="1" thickTop="1" thickBot="1" x14ac:dyDescent="0.3">
      <c r="A73" s="560" t="s">
        <v>236</v>
      </c>
      <c r="B73" s="560"/>
      <c r="C73" s="560"/>
      <c r="D73" s="95"/>
      <c r="E73" s="84"/>
      <c r="F73" s="94" t="s">
        <v>51</v>
      </c>
      <c r="G73" s="95"/>
      <c r="H73" s="96"/>
      <c r="I73" s="312" t="s">
        <v>197</v>
      </c>
      <c r="J73" s="260">
        <v>15</v>
      </c>
      <c r="K73" s="84"/>
      <c r="L73" s="86" t="e">
        <f>G73/D73</f>
        <v>#DIV/0!</v>
      </c>
      <c r="M73" s="84"/>
      <c r="N73" s="84"/>
      <c r="O73" s="84"/>
    </row>
    <row r="74" spans="1:15" ht="31.5" thickTop="1" thickBot="1" x14ac:dyDescent="0.3">
      <c r="A74" s="84"/>
      <c r="B74" s="84"/>
      <c r="C74" s="84"/>
      <c r="D74" s="84"/>
      <c r="E74" s="84"/>
      <c r="F74" s="94" t="s">
        <v>52</v>
      </c>
      <c r="G74" s="95"/>
      <c r="H74" s="96"/>
      <c r="I74" s="260"/>
      <c r="J74" s="260"/>
      <c r="K74" s="84"/>
      <c r="L74" s="86" t="e">
        <f>G74/D73</f>
        <v>#DIV/0!</v>
      </c>
      <c r="M74" s="84"/>
      <c r="N74" s="84"/>
      <c r="O74" s="84"/>
    </row>
    <row r="75" spans="1:15" ht="46.5" thickTop="1" thickBot="1" x14ac:dyDescent="0.3">
      <c r="A75" s="84"/>
      <c r="B75" s="84"/>
      <c r="C75" s="84"/>
      <c r="D75" s="84"/>
      <c r="E75" s="84"/>
      <c r="F75" s="94" t="s">
        <v>53</v>
      </c>
      <c r="G75" s="95"/>
      <c r="H75" s="96"/>
      <c r="I75" s="260"/>
      <c r="J75" s="260"/>
      <c r="K75" s="84"/>
      <c r="L75" s="86" t="e">
        <f>G75/D73</f>
        <v>#DIV/0!</v>
      </c>
      <c r="M75" s="84"/>
      <c r="N75" s="84"/>
      <c r="O75" s="84"/>
    </row>
    <row r="76" spans="1:15" ht="15.75" thickTop="1" x14ac:dyDescent="0.25">
      <c r="A76" s="84"/>
      <c r="B76" s="84"/>
      <c r="C76" s="84"/>
      <c r="D76" s="84"/>
      <c r="E76" s="84"/>
      <c r="F76" s="122"/>
      <c r="G76" s="96"/>
      <c r="H76" s="96"/>
      <c r="I76" s="260"/>
      <c r="J76" s="260"/>
      <c r="K76" s="84"/>
      <c r="L76" s="93"/>
      <c r="M76" s="84"/>
      <c r="N76" s="84"/>
      <c r="O76" s="84"/>
    </row>
    <row r="77" spans="1:15" s="18" customFormat="1" x14ac:dyDescent="0.25">
      <c r="A77" s="143" t="s">
        <v>512</v>
      </c>
      <c r="B77" s="144"/>
      <c r="C77" s="144"/>
      <c r="D77" s="144"/>
      <c r="E77" s="144"/>
      <c r="F77" s="144"/>
      <c r="G77" s="144"/>
      <c r="H77" s="144"/>
      <c r="I77" s="257"/>
      <c r="J77" s="257"/>
      <c r="K77" s="144"/>
      <c r="L77" s="144"/>
      <c r="M77" s="144"/>
      <c r="N77" s="144"/>
      <c r="O77" s="147"/>
    </row>
    <row r="78" spans="1:15" ht="16.5" customHeight="1" x14ac:dyDescent="0.25">
      <c r="A78" s="318"/>
      <c r="B78" s="318"/>
      <c r="C78" s="318"/>
      <c r="I78" s="309"/>
    </row>
    <row r="79" spans="1:15" ht="38.25" customHeight="1" thickBot="1" x14ac:dyDescent="0.3">
      <c r="A79" s="508" t="s">
        <v>675</v>
      </c>
      <c r="B79" s="508"/>
      <c r="C79" s="508"/>
      <c r="D79" s="508"/>
      <c r="E79" s="508"/>
      <c r="F79" s="333" t="s">
        <v>440</v>
      </c>
      <c r="G79" s="513" t="s">
        <v>446</v>
      </c>
      <c r="H79" s="513"/>
      <c r="I79" s="513"/>
      <c r="J79" s="299">
        <v>0</v>
      </c>
      <c r="K79" s="299"/>
      <c r="L79" s="26"/>
      <c r="M79" s="84"/>
      <c r="N79" s="310" t="s">
        <v>34</v>
      </c>
      <c r="O79" s="84"/>
    </row>
    <row r="80" spans="1:15" ht="31.5" customHeight="1" thickTop="1" thickBot="1" x14ac:dyDescent="0.3">
      <c r="A80" s="508"/>
      <c r="B80" s="508"/>
      <c r="C80" s="508"/>
      <c r="D80" s="508"/>
      <c r="E80" s="508"/>
      <c r="G80" s="513" t="s">
        <v>444</v>
      </c>
      <c r="H80" s="513"/>
      <c r="I80" s="513"/>
      <c r="J80" s="299">
        <v>5</v>
      </c>
      <c r="K80" s="299"/>
      <c r="L80" s="26"/>
      <c r="M80" s="84"/>
      <c r="N80" s="87"/>
      <c r="O80" s="84"/>
    </row>
    <row r="81" spans="1:15" ht="31.5" customHeight="1" thickTop="1" x14ac:dyDescent="0.25">
      <c r="A81" s="312"/>
      <c r="B81" s="312"/>
      <c r="C81" s="312"/>
      <c r="D81" s="312"/>
      <c r="E81" s="312"/>
      <c r="G81" s="513" t="s">
        <v>445</v>
      </c>
      <c r="H81" s="513"/>
      <c r="I81" s="513"/>
      <c r="J81" s="299">
        <v>10</v>
      </c>
      <c r="K81" s="299"/>
      <c r="L81" s="26"/>
      <c r="M81" s="84"/>
      <c r="N81" s="84"/>
      <c r="O81" s="84"/>
    </row>
    <row r="82" spans="1:15" ht="16.5" customHeight="1" x14ac:dyDescent="0.25">
      <c r="A82" s="314"/>
      <c r="B82" s="314"/>
      <c r="C82" s="314"/>
      <c r="D82" s="317"/>
      <c r="L82" s="53"/>
    </row>
    <row r="83" spans="1:15" ht="16.5" customHeight="1" x14ac:dyDescent="0.25">
      <c r="A83" s="214"/>
      <c r="B83" s="214"/>
      <c r="C83" s="214"/>
      <c r="D83" s="215"/>
      <c r="E83" s="188"/>
      <c r="F83" s="188"/>
      <c r="G83" s="188"/>
      <c r="H83" s="188"/>
      <c r="I83" s="267"/>
      <c r="J83" s="267"/>
      <c r="K83" s="188"/>
      <c r="L83" s="188"/>
      <c r="M83" s="188"/>
      <c r="N83" s="188"/>
      <c r="O83" s="188"/>
    </row>
    <row r="84" spans="1:15" ht="16.5" customHeight="1" x14ac:dyDescent="0.25">
      <c r="A84" s="195"/>
      <c r="B84" s="195"/>
      <c r="C84" s="195"/>
      <c r="D84" s="54"/>
      <c r="L84" s="248"/>
    </row>
    <row r="85" spans="1:15" ht="33" customHeight="1" x14ac:dyDescent="0.3">
      <c r="A85" s="554" t="s">
        <v>55</v>
      </c>
      <c r="B85" s="554"/>
      <c r="C85" s="554"/>
      <c r="D85" s="545" t="s">
        <v>56</v>
      </c>
      <c r="E85" s="545"/>
      <c r="F85" s="545"/>
      <c r="G85" s="524">
        <v>40</v>
      </c>
      <c r="H85" s="524"/>
      <c r="J85" s="507" t="s">
        <v>57</v>
      </c>
      <c r="K85" s="507"/>
      <c r="L85" s="507"/>
      <c r="M85" s="507"/>
      <c r="N85" s="116">
        <f>N99+N91+N109</f>
        <v>0</v>
      </c>
    </row>
    <row r="86" spans="1:15" ht="15" customHeight="1" x14ac:dyDescent="0.3">
      <c r="A86" s="115"/>
      <c r="B86" s="115"/>
      <c r="C86" s="115"/>
      <c r="D86" s="117"/>
      <c r="E86" s="117"/>
      <c r="F86" s="117"/>
      <c r="G86" s="22"/>
      <c r="H86" s="22"/>
      <c r="J86" s="324"/>
      <c r="K86" s="112"/>
      <c r="L86" s="112"/>
      <c r="M86" s="112"/>
      <c r="N86" s="22"/>
    </row>
    <row r="87" spans="1:15" ht="45" x14ac:dyDescent="0.25">
      <c r="A87" s="231" t="s">
        <v>28</v>
      </c>
      <c r="B87" s="231"/>
      <c r="C87" s="231"/>
      <c r="D87" s="231" t="s">
        <v>29</v>
      </c>
      <c r="E87" s="231"/>
      <c r="F87" s="231"/>
      <c r="G87" s="232" t="s">
        <v>30</v>
      </c>
      <c r="H87" s="231"/>
      <c r="I87" s="263" t="s">
        <v>31</v>
      </c>
      <c r="J87" s="263" t="s">
        <v>32</v>
      </c>
      <c r="K87" s="233"/>
      <c r="L87" s="232" t="s">
        <v>33</v>
      </c>
      <c r="M87" s="232"/>
      <c r="N87" s="234" t="s">
        <v>34</v>
      </c>
      <c r="O87" s="231"/>
    </row>
    <row r="88" spans="1:15" x14ac:dyDescent="0.25">
      <c r="A88" s="143" t="s">
        <v>564</v>
      </c>
      <c r="B88" s="144"/>
      <c r="C88" s="144"/>
      <c r="D88" s="144"/>
      <c r="E88" s="144"/>
      <c r="F88" s="144"/>
      <c r="G88" s="144"/>
      <c r="H88" s="144"/>
      <c r="I88" s="257"/>
      <c r="J88" s="257"/>
      <c r="K88" s="144"/>
      <c r="L88" s="144"/>
      <c r="M88" s="144"/>
      <c r="N88" s="144"/>
      <c r="O88" s="147"/>
    </row>
    <row r="89" spans="1:15" x14ac:dyDescent="0.25">
      <c r="A89" s="18"/>
      <c r="B89" s="18"/>
      <c r="C89" s="18"/>
      <c r="D89" s="18"/>
      <c r="E89" s="18"/>
      <c r="F89" s="18"/>
      <c r="G89" s="18"/>
      <c r="H89" s="18"/>
      <c r="I89" s="259"/>
      <c r="J89" s="259"/>
      <c r="K89" s="18"/>
      <c r="L89" s="18"/>
      <c r="M89" s="18"/>
      <c r="N89" s="18"/>
    </row>
    <row r="90" spans="1:15" ht="65.25" customHeight="1" thickBot="1" x14ac:dyDescent="0.3">
      <c r="A90" s="520" t="s">
        <v>188</v>
      </c>
      <c r="B90" s="520"/>
      <c r="C90" s="520"/>
      <c r="D90" s="97" t="s">
        <v>193</v>
      </c>
      <c r="E90" s="540" t="s">
        <v>402</v>
      </c>
      <c r="F90" s="540"/>
      <c r="G90" s="540"/>
      <c r="L90" s="26"/>
      <c r="N90" s="308" t="s">
        <v>34</v>
      </c>
    </row>
    <row r="91" spans="1:15" ht="45.75" customHeight="1" thickTop="1" thickBot="1" x14ac:dyDescent="0.3">
      <c r="A91" s="520"/>
      <c r="B91" s="520"/>
      <c r="C91" s="520"/>
      <c r="D91" s="306"/>
      <c r="E91" s="520" t="s">
        <v>392</v>
      </c>
      <c r="F91" s="541"/>
      <c r="G91" s="12"/>
      <c r="I91" s="309" t="s">
        <v>336</v>
      </c>
      <c r="J91" s="299">
        <v>0</v>
      </c>
      <c r="L91" s="26"/>
      <c r="N91" s="6">
        <v>0</v>
      </c>
    </row>
    <row r="92" spans="1:15" ht="42.75" customHeight="1" thickTop="1" thickBot="1" x14ac:dyDescent="0.3">
      <c r="A92" s="307"/>
      <c r="B92" s="307"/>
      <c r="C92" s="17"/>
      <c r="D92" s="17"/>
      <c r="E92" s="520" t="s">
        <v>393</v>
      </c>
      <c r="F92" s="541"/>
      <c r="G92" s="12"/>
      <c r="I92" s="309" t="s">
        <v>335</v>
      </c>
      <c r="J92" s="299">
        <v>10</v>
      </c>
      <c r="L92" s="26"/>
    </row>
    <row r="93" spans="1:15" ht="31.5" customHeight="1" thickTop="1" thickBot="1" x14ac:dyDescent="0.3">
      <c r="E93" s="540" t="s">
        <v>394</v>
      </c>
      <c r="F93" s="581"/>
      <c r="G93" s="12"/>
      <c r="I93" s="309"/>
      <c r="L93" s="26"/>
    </row>
    <row r="94" spans="1:15" ht="40.5" customHeight="1" thickTop="1" thickBot="1" x14ac:dyDescent="0.3">
      <c r="E94" s="580" t="s">
        <v>395</v>
      </c>
      <c r="F94" s="580"/>
      <c r="G94" s="12"/>
      <c r="I94" s="309"/>
      <c r="L94" s="26"/>
    </row>
    <row r="95" spans="1:15" ht="15.75" thickTop="1" x14ac:dyDescent="0.25"/>
    <row r="96" spans="1:15" x14ac:dyDescent="0.25">
      <c r="A96" s="143" t="s">
        <v>565</v>
      </c>
      <c r="B96" s="144"/>
      <c r="C96" s="144"/>
      <c r="D96" s="144"/>
      <c r="E96" s="144"/>
      <c r="F96" s="144"/>
      <c r="G96" s="144"/>
      <c r="H96" s="144"/>
      <c r="I96" s="257"/>
      <c r="J96" s="257"/>
      <c r="K96" s="144"/>
      <c r="L96" s="144"/>
      <c r="M96" s="144"/>
      <c r="N96" s="144"/>
      <c r="O96" s="147"/>
    </row>
    <row r="97" spans="1:15" x14ac:dyDescent="0.25">
      <c r="A97" s="18"/>
      <c r="B97" s="18"/>
      <c r="C97" s="18"/>
      <c r="D97" s="18"/>
      <c r="E97" s="18"/>
      <c r="F97" s="18"/>
      <c r="G97" s="18"/>
      <c r="H97" s="18"/>
      <c r="I97" s="259"/>
      <c r="J97" s="259"/>
      <c r="K97" s="18"/>
      <c r="L97" s="18"/>
      <c r="M97" s="18"/>
      <c r="N97" s="18"/>
    </row>
    <row r="98" spans="1:15" ht="60.75" customHeight="1" thickBot="1" x14ac:dyDescent="0.3">
      <c r="A98" s="540" t="s">
        <v>188</v>
      </c>
      <c r="B98" s="540"/>
      <c r="C98" s="540"/>
      <c r="D98" s="97" t="s">
        <v>194</v>
      </c>
      <c r="E98" s="520" t="s">
        <v>402</v>
      </c>
      <c r="F98" s="520"/>
      <c r="G98" s="520"/>
      <c r="L98" s="26"/>
      <c r="N98" s="113" t="s">
        <v>34</v>
      </c>
    </row>
    <row r="99" spans="1:15" ht="45.75" customHeight="1" thickTop="1" thickBot="1" x14ac:dyDescent="0.3">
      <c r="A99" s="291"/>
      <c r="B99" s="291"/>
      <c r="C99" s="291"/>
      <c r="D99" s="2"/>
      <c r="E99" s="520" t="s">
        <v>396</v>
      </c>
      <c r="F99" s="541"/>
      <c r="G99" s="12"/>
      <c r="I99" s="309" t="s">
        <v>350</v>
      </c>
      <c r="J99" s="299">
        <v>0</v>
      </c>
      <c r="L99" s="26"/>
      <c r="N99" s="6"/>
    </row>
    <row r="100" spans="1:15" ht="31.5" customHeight="1" thickTop="1" thickBot="1" x14ac:dyDescent="0.3">
      <c r="A100" s="291"/>
      <c r="B100" s="291"/>
      <c r="C100" s="291"/>
      <c r="D100" s="17"/>
      <c r="E100" s="520" t="s">
        <v>397</v>
      </c>
      <c r="F100" s="541"/>
      <c r="G100" s="12"/>
      <c r="I100" s="309" t="s">
        <v>349</v>
      </c>
      <c r="J100" s="299">
        <v>15</v>
      </c>
      <c r="L100" s="26"/>
    </row>
    <row r="101" spans="1:15" ht="48.75" customHeight="1" thickTop="1" thickBot="1" x14ac:dyDescent="0.3">
      <c r="E101" s="520" t="s">
        <v>398</v>
      </c>
      <c r="F101" s="541"/>
      <c r="G101" s="12"/>
      <c r="I101" s="309"/>
      <c r="L101" s="26"/>
    </row>
    <row r="102" spans="1:15" ht="58.5" customHeight="1" thickTop="1" thickBot="1" x14ac:dyDescent="0.3">
      <c r="E102" s="520" t="s">
        <v>399</v>
      </c>
      <c r="F102" s="541"/>
      <c r="G102" s="12"/>
      <c r="I102" s="309"/>
      <c r="L102" s="26"/>
    </row>
    <row r="103" spans="1:15" ht="44.25" customHeight="1" thickTop="1" thickBot="1" x14ac:dyDescent="0.3">
      <c r="E103" s="520" t="s">
        <v>400</v>
      </c>
      <c r="F103" s="520"/>
      <c r="G103" s="12"/>
      <c r="I103" s="309"/>
      <c r="L103" s="26"/>
    </row>
    <row r="104" spans="1:15" ht="30" customHeight="1" thickTop="1" thickBot="1" x14ac:dyDescent="0.3">
      <c r="E104" s="520" t="s">
        <v>401</v>
      </c>
      <c r="F104" s="520"/>
      <c r="G104" s="12"/>
      <c r="I104" s="309"/>
      <c r="L104" s="26"/>
    </row>
    <row r="105" spans="1:15" ht="47.25" customHeight="1" thickTop="1" thickBot="1" x14ac:dyDescent="0.3">
      <c r="E105" s="540" t="s">
        <v>60</v>
      </c>
      <c r="F105" s="540"/>
      <c r="G105" s="12"/>
      <c r="I105" s="309"/>
      <c r="L105" s="26"/>
    </row>
    <row r="106" spans="1:15" ht="15" customHeight="1" thickTop="1" x14ac:dyDescent="0.25">
      <c r="E106" s="113"/>
      <c r="F106" s="113"/>
      <c r="G106" s="8"/>
      <c r="I106" s="309"/>
      <c r="L106" s="18"/>
    </row>
    <row r="107" spans="1:15" ht="17.45" customHeight="1" x14ac:dyDescent="0.25">
      <c r="A107" s="143" t="s">
        <v>566</v>
      </c>
      <c r="B107" s="144"/>
      <c r="C107" s="144"/>
      <c r="D107" s="144"/>
      <c r="E107" s="144"/>
      <c r="F107" s="144"/>
      <c r="G107" s="144"/>
      <c r="H107" s="144"/>
      <c r="I107" s="257"/>
      <c r="J107" s="257"/>
      <c r="K107" s="144"/>
      <c r="L107" s="144"/>
      <c r="M107" s="144"/>
      <c r="N107" s="144"/>
      <c r="O107" s="147"/>
    </row>
    <row r="108" spans="1:15" ht="51.75" customHeight="1" thickBot="1" x14ac:dyDescent="0.3">
      <c r="A108" s="540" t="s">
        <v>62</v>
      </c>
      <c r="B108" s="540"/>
      <c r="C108" s="540"/>
      <c r="D108" s="97" t="s">
        <v>195</v>
      </c>
      <c r="L108" s="26"/>
      <c r="N108" s="113" t="s">
        <v>34</v>
      </c>
      <c r="O108" s="36"/>
    </row>
    <row r="109" spans="1:15" ht="61.15" customHeight="1" thickTop="1" thickBot="1" x14ac:dyDescent="0.3">
      <c r="A109" s="520"/>
      <c r="B109" s="520"/>
      <c r="C109" s="520"/>
      <c r="D109" s="540" t="s">
        <v>63</v>
      </c>
      <c r="E109" s="540"/>
      <c r="F109" s="581"/>
      <c r="G109" s="12"/>
      <c r="I109" s="309" t="s">
        <v>64</v>
      </c>
      <c r="J109" s="299">
        <v>0</v>
      </c>
      <c r="L109" s="26"/>
      <c r="N109" s="6"/>
    </row>
    <row r="110" spans="1:15" ht="66.599999999999994" customHeight="1" thickTop="1" thickBot="1" x14ac:dyDescent="0.3">
      <c r="A110" s="52"/>
      <c r="B110" s="52"/>
      <c r="C110" s="52"/>
      <c r="D110" s="540" t="s">
        <v>65</v>
      </c>
      <c r="E110" s="540"/>
      <c r="F110" s="581"/>
      <c r="G110" s="12"/>
      <c r="I110" s="309" t="s">
        <v>66</v>
      </c>
      <c r="J110" s="299">
        <v>5</v>
      </c>
      <c r="L110" s="26"/>
    </row>
    <row r="111" spans="1:15" ht="63.75" customHeight="1" thickTop="1" thickBot="1" x14ac:dyDescent="0.3">
      <c r="D111" s="540" t="s">
        <v>67</v>
      </c>
      <c r="E111" s="540"/>
      <c r="F111" s="581"/>
      <c r="G111" s="12"/>
      <c r="I111" s="309" t="s">
        <v>68</v>
      </c>
      <c r="J111" s="299">
        <v>10</v>
      </c>
      <c r="L111" s="26"/>
    </row>
    <row r="112" spans="1:15" ht="16.899999999999999" customHeight="1" thickTop="1" x14ac:dyDescent="0.25">
      <c r="D112" s="113"/>
      <c r="E112" s="113"/>
      <c r="F112" s="114"/>
      <c r="G112" s="8"/>
      <c r="I112" s="309"/>
      <c r="L112" s="18"/>
    </row>
    <row r="113" spans="1:107" ht="16.899999999999999" customHeight="1" x14ac:dyDescent="0.25">
      <c r="A113" s="188"/>
      <c r="B113" s="188"/>
      <c r="C113" s="188"/>
      <c r="D113" s="216"/>
      <c r="E113" s="216"/>
      <c r="F113" s="214"/>
      <c r="G113" s="217"/>
      <c r="H113" s="188"/>
      <c r="I113" s="331"/>
      <c r="J113" s="267"/>
      <c r="K113" s="188"/>
      <c r="L113" s="188"/>
      <c r="M113" s="188"/>
      <c r="N113" s="188"/>
      <c r="O113" s="188"/>
    </row>
    <row r="114" spans="1:107" ht="16.899999999999999" customHeight="1" x14ac:dyDescent="0.25">
      <c r="D114" s="198"/>
      <c r="E114" s="198"/>
      <c r="F114" s="200"/>
      <c r="G114" s="8"/>
      <c r="I114" s="309"/>
      <c r="L114" s="18"/>
    </row>
    <row r="115" spans="1:107" ht="30.6" customHeight="1" x14ac:dyDescent="0.3">
      <c r="A115" s="554" t="s">
        <v>69</v>
      </c>
      <c r="B115" s="554"/>
      <c r="C115" s="554"/>
      <c r="D115" s="545" t="s">
        <v>70</v>
      </c>
      <c r="E115" s="545"/>
      <c r="F115" s="545"/>
      <c r="G115" s="524">
        <v>55</v>
      </c>
      <c r="H115" s="524"/>
      <c r="J115" s="507" t="s">
        <v>71</v>
      </c>
      <c r="K115" s="507"/>
      <c r="L115" s="507"/>
      <c r="M115" s="507"/>
      <c r="N115" s="116" t="e">
        <f>N119+N125+N133+#REF!</f>
        <v>#REF!</v>
      </c>
    </row>
    <row r="116" spans="1:107" ht="15" customHeight="1" x14ac:dyDescent="0.25">
      <c r="E116" s="113"/>
      <c r="F116" s="114"/>
      <c r="G116" s="8"/>
      <c r="I116" s="309"/>
      <c r="L116" s="18"/>
    </row>
    <row r="117" spans="1:107" x14ac:dyDescent="0.25">
      <c r="A117" s="143" t="s">
        <v>567</v>
      </c>
      <c r="B117" s="144"/>
      <c r="C117" s="144"/>
      <c r="D117" s="144"/>
      <c r="E117" s="144"/>
      <c r="F117" s="144"/>
      <c r="G117" s="144"/>
      <c r="H117" s="144"/>
      <c r="I117" s="257"/>
      <c r="J117" s="257"/>
      <c r="K117" s="144"/>
      <c r="L117" s="144"/>
      <c r="M117" s="144"/>
      <c r="N117" s="144"/>
      <c r="O117" s="147"/>
    </row>
    <row r="118" spans="1:107" ht="30.75" thickBot="1" x14ac:dyDescent="0.3">
      <c r="A118" s="18"/>
      <c r="B118" s="18"/>
      <c r="C118" s="18"/>
      <c r="D118" s="18"/>
      <c r="E118" s="18"/>
      <c r="F118" s="18"/>
      <c r="G118" s="18"/>
      <c r="H118" s="18"/>
      <c r="I118" s="259"/>
      <c r="J118" s="259"/>
      <c r="K118" s="18"/>
      <c r="L118" s="18"/>
      <c r="M118" s="18"/>
      <c r="N118" s="113" t="s">
        <v>34</v>
      </c>
      <c r="O118" s="18"/>
    </row>
    <row r="119" spans="1:107" ht="48.75" customHeight="1" thickTop="1" thickBot="1" x14ac:dyDescent="0.3">
      <c r="A119" s="536" t="s">
        <v>73</v>
      </c>
      <c r="B119" s="536"/>
      <c r="C119" s="536"/>
      <c r="D119" s="536"/>
      <c r="F119" s="637" t="s">
        <v>298</v>
      </c>
      <c r="G119" s="637"/>
      <c r="H119" s="637"/>
      <c r="I119" s="637"/>
      <c r="J119" s="299">
        <v>0</v>
      </c>
      <c r="L119" s="26"/>
      <c r="N119" s="6"/>
    </row>
    <row r="120" spans="1:107" ht="60" customHeight="1" thickTop="1" x14ac:dyDescent="0.25">
      <c r="A120" s="2"/>
      <c r="B120" s="634" t="s">
        <v>430</v>
      </c>
      <c r="C120" s="634"/>
      <c r="D120" s="636"/>
      <c r="F120" s="551" t="s">
        <v>299</v>
      </c>
      <c r="G120" s="551"/>
      <c r="H120" s="551"/>
      <c r="I120" s="551"/>
      <c r="J120" s="299">
        <v>5</v>
      </c>
      <c r="L120" s="26"/>
    </row>
    <row r="121" spans="1:107" ht="50.25" customHeight="1" x14ac:dyDescent="0.25">
      <c r="A121" s="9"/>
      <c r="B121" s="9"/>
      <c r="C121" s="9"/>
      <c r="D121" s="636"/>
      <c r="E121" s="84"/>
      <c r="F121" s="551" t="s">
        <v>300</v>
      </c>
      <c r="G121" s="551"/>
      <c r="H121" s="551"/>
      <c r="I121" s="551"/>
      <c r="J121" s="299">
        <v>10</v>
      </c>
      <c r="K121" s="3"/>
      <c r="L121" s="26"/>
    </row>
    <row r="122" spans="1:107" x14ac:dyDescent="0.25">
      <c r="A122" s="9"/>
      <c r="B122" s="9"/>
      <c r="C122" s="9"/>
      <c r="D122" s="9"/>
      <c r="G122" s="120"/>
      <c r="I122" s="309"/>
      <c r="K122" s="3"/>
      <c r="L122" s="26"/>
    </row>
    <row r="123" spans="1:107" ht="23.25" customHeight="1" x14ac:dyDescent="0.25">
      <c r="A123" s="143" t="s">
        <v>568</v>
      </c>
      <c r="B123" s="144"/>
      <c r="C123" s="144"/>
      <c r="D123" s="144"/>
      <c r="E123" s="144"/>
      <c r="F123" s="593" t="s">
        <v>497</v>
      </c>
      <c r="G123" s="593"/>
      <c r="H123" s="593"/>
      <c r="I123" s="593"/>
      <c r="J123" s="257"/>
      <c r="K123" s="144"/>
      <c r="L123" s="144"/>
      <c r="M123" s="144"/>
      <c r="N123" s="144"/>
      <c r="O123" s="147"/>
    </row>
    <row r="124" spans="1:107" ht="29.25" customHeight="1" thickBot="1" x14ac:dyDescent="0.3">
      <c r="A124" s="18"/>
      <c r="B124" s="18"/>
      <c r="C124" s="18"/>
      <c r="D124" s="18"/>
      <c r="E124" s="18"/>
      <c r="F124" s="18"/>
      <c r="G124" s="18"/>
      <c r="H124" s="18"/>
      <c r="I124" s="259"/>
      <c r="J124" s="259"/>
      <c r="K124" s="18"/>
      <c r="L124" s="18"/>
      <c r="M124" s="18"/>
      <c r="N124" s="308" t="s">
        <v>34</v>
      </c>
      <c r="O124" s="18"/>
    </row>
    <row r="125" spans="1:107" s="55" customFormat="1" ht="31.5" customHeight="1" thickTop="1" thickBot="1" x14ac:dyDescent="0.3">
      <c r="A125" s="508" t="s">
        <v>495</v>
      </c>
      <c r="B125" s="508"/>
      <c r="C125" s="508"/>
      <c r="D125" s="508"/>
      <c r="E125" s="508"/>
      <c r="F125" s="84"/>
      <c r="G125" s="84"/>
      <c r="H125" s="84"/>
      <c r="I125" s="312" t="s">
        <v>192</v>
      </c>
      <c r="J125" s="260">
        <v>0</v>
      </c>
      <c r="K125" s="84"/>
      <c r="L125" s="26"/>
      <c r="M125"/>
      <c r="N125" s="6"/>
      <c r="O125"/>
      <c r="P125" s="18"/>
      <c r="Q125" s="18"/>
      <c r="R125" s="18"/>
      <c r="S125" s="18"/>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row>
    <row r="126" spans="1:107" ht="15.75" thickTop="1" x14ac:dyDescent="0.25">
      <c r="A126" s="322"/>
      <c r="B126" s="322"/>
      <c r="C126" s="322"/>
      <c r="D126" s="84"/>
      <c r="E126" s="84"/>
      <c r="F126" s="84"/>
      <c r="G126" s="84"/>
      <c r="H126" s="84"/>
      <c r="I126" s="312" t="s">
        <v>191</v>
      </c>
      <c r="J126" s="260">
        <v>5</v>
      </c>
      <c r="K126" s="84"/>
      <c r="L126" s="26"/>
    </row>
    <row r="127" spans="1:107" ht="18.75" customHeight="1" x14ac:dyDescent="0.25">
      <c r="I127" s="312" t="s">
        <v>190</v>
      </c>
      <c r="J127" s="260">
        <v>10</v>
      </c>
      <c r="K127" s="84"/>
      <c r="L127" s="26"/>
    </row>
    <row r="128" spans="1:107" x14ac:dyDescent="0.25">
      <c r="I128" s="312" t="s">
        <v>189</v>
      </c>
      <c r="J128" s="260">
        <v>15</v>
      </c>
      <c r="K128" s="99"/>
      <c r="L128" s="26"/>
    </row>
    <row r="129" spans="1:15" x14ac:dyDescent="0.25">
      <c r="I129" s="309"/>
      <c r="K129" s="3"/>
    </row>
    <row r="130" spans="1:15" ht="15" customHeight="1" x14ac:dyDescent="0.25">
      <c r="A130" s="187" t="s">
        <v>569</v>
      </c>
      <c r="B130" s="144"/>
      <c r="C130" s="144"/>
      <c r="D130" s="144"/>
      <c r="E130" s="144"/>
      <c r="F130" s="144"/>
      <c r="G130" s="593" t="s">
        <v>497</v>
      </c>
      <c r="H130" s="593"/>
      <c r="I130" s="593"/>
      <c r="J130" s="593"/>
      <c r="K130" s="144"/>
      <c r="L130" s="144"/>
      <c r="M130" s="144"/>
      <c r="N130" s="144"/>
      <c r="O130" s="147"/>
    </row>
    <row r="131" spans="1:15" ht="15.75" thickBot="1" x14ac:dyDescent="0.3">
      <c r="A131" s="18"/>
      <c r="B131" s="18"/>
      <c r="C131" s="18"/>
      <c r="D131" s="18"/>
      <c r="E131" s="18"/>
      <c r="F131" s="18"/>
      <c r="G131" s="18"/>
      <c r="H131" s="18"/>
      <c r="I131" s="259"/>
      <c r="J131" s="259"/>
      <c r="K131" s="18"/>
      <c r="L131" s="18"/>
      <c r="M131" s="18"/>
      <c r="N131" s="18"/>
      <c r="O131" s="18"/>
    </row>
    <row r="132" spans="1:15" ht="27.75" customHeight="1" thickBot="1" x14ac:dyDescent="0.3">
      <c r="A132" s="520" t="s">
        <v>496</v>
      </c>
      <c r="B132" s="520"/>
      <c r="C132" s="590"/>
      <c r="D132" s="591"/>
      <c r="E132" s="17"/>
      <c r="F132" s="520" t="s">
        <v>355</v>
      </c>
      <c r="G132" s="552"/>
      <c r="H132" s="17"/>
      <c r="I132" s="299" t="s">
        <v>77</v>
      </c>
      <c r="J132" s="299">
        <v>0</v>
      </c>
      <c r="L132" s="24"/>
      <c r="N132" s="308" t="s">
        <v>34</v>
      </c>
    </row>
    <row r="133" spans="1:15" ht="30" customHeight="1" thickTop="1" thickBot="1" x14ac:dyDescent="0.3">
      <c r="A133" s="520"/>
      <c r="B133" s="520"/>
      <c r="C133" s="590"/>
      <c r="D133" s="592"/>
      <c r="E133" s="17"/>
      <c r="F133" s="520"/>
      <c r="G133" s="553"/>
      <c r="H133" s="17"/>
      <c r="I133" s="332">
        <v>1</v>
      </c>
      <c r="J133" s="299">
        <v>15</v>
      </c>
      <c r="L133" s="16" t="e">
        <f>H133/D133</f>
        <v>#DIV/0!</v>
      </c>
      <c r="N133" s="6">
        <v>0</v>
      </c>
      <c r="O133" s="8"/>
    </row>
    <row r="134" spans="1:15" ht="15.75" thickTop="1" x14ac:dyDescent="0.25">
      <c r="A134" s="2"/>
      <c r="B134" s="2"/>
      <c r="C134" s="2"/>
      <c r="D134" s="23"/>
    </row>
    <row r="135" spans="1:15" x14ac:dyDescent="0.25">
      <c r="A135" s="188"/>
      <c r="B135" s="188"/>
      <c r="C135" s="188"/>
      <c r="D135" s="188"/>
      <c r="E135" s="188"/>
      <c r="F135" s="188"/>
      <c r="G135" s="188"/>
      <c r="H135" s="188"/>
      <c r="I135" s="267"/>
      <c r="J135" s="267"/>
      <c r="K135" s="188"/>
      <c r="L135" s="188"/>
      <c r="M135" s="188"/>
      <c r="N135" s="188"/>
      <c r="O135" s="188"/>
    </row>
    <row r="137" spans="1:15" ht="42" customHeight="1" x14ac:dyDescent="0.3">
      <c r="A137" s="529" t="s">
        <v>79</v>
      </c>
      <c r="B137" s="529"/>
      <c r="C137" s="529"/>
      <c r="D137" s="539" t="s">
        <v>80</v>
      </c>
      <c r="E137" s="539"/>
      <c r="F137" s="539"/>
      <c r="G137" s="524">
        <v>10</v>
      </c>
      <c r="H137" s="524"/>
      <c r="J137" s="507" t="s">
        <v>81</v>
      </c>
      <c r="K137" s="507"/>
      <c r="L137" s="507"/>
      <c r="M137" s="507"/>
      <c r="N137" s="116">
        <f>N142+N148</f>
        <v>0</v>
      </c>
    </row>
    <row r="139" spans="1:15" ht="45" x14ac:dyDescent="0.25">
      <c r="A139" s="231" t="s">
        <v>28</v>
      </c>
      <c r="B139" s="231"/>
      <c r="C139" s="231"/>
      <c r="D139" s="231" t="s">
        <v>29</v>
      </c>
      <c r="E139" s="231"/>
      <c r="F139" s="231"/>
      <c r="G139" s="232" t="s">
        <v>30</v>
      </c>
      <c r="H139" s="231"/>
      <c r="I139" s="263" t="s">
        <v>31</v>
      </c>
      <c r="J139" s="263" t="s">
        <v>32</v>
      </c>
      <c r="K139" s="233"/>
      <c r="L139" s="232" t="s">
        <v>33</v>
      </c>
      <c r="M139" s="232"/>
      <c r="N139" s="234" t="s">
        <v>34</v>
      </c>
      <c r="O139" s="231"/>
    </row>
    <row r="140" spans="1:15" x14ac:dyDescent="0.25">
      <c r="A140" s="28" t="s">
        <v>204</v>
      </c>
      <c r="B140" s="29"/>
      <c r="C140" s="29"/>
      <c r="D140" s="29"/>
      <c r="E140" s="29"/>
      <c r="F140" s="29"/>
      <c r="G140" s="29"/>
      <c r="H140" s="29"/>
      <c r="I140" s="328"/>
      <c r="J140" s="328"/>
      <c r="K140" s="29"/>
      <c r="L140" s="29"/>
      <c r="M140" s="29"/>
      <c r="N140" s="29"/>
      <c r="O140" s="30"/>
    </row>
    <row r="141" spans="1:15" ht="15" customHeight="1" thickBot="1" x14ac:dyDescent="0.3">
      <c r="A141" s="543" t="s">
        <v>82</v>
      </c>
      <c r="B141" s="543"/>
      <c r="C141" s="543"/>
      <c r="N141" s="113" t="s">
        <v>34</v>
      </c>
    </row>
    <row r="142" spans="1:15" ht="53.25" customHeight="1" thickTop="1" thickBot="1" x14ac:dyDescent="0.3">
      <c r="A142" s="520"/>
      <c r="B142" s="520"/>
      <c r="C142" s="520"/>
      <c r="D142" s="97" t="s">
        <v>196</v>
      </c>
      <c r="F142" s="2" t="s">
        <v>83</v>
      </c>
      <c r="G142" s="12"/>
      <c r="I142" s="299" t="s">
        <v>84</v>
      </c>
      <c r="J142" s="299">
        <v>0</v>
      </c>
      <c r="L142" s="26"/>
      <c r="N142" s="6"/>
    </row>
    <row r="143" spans="1:15" ht="15.75" thickTop="1" x14ac:dyDescent="0.25">
      <c r="A143" s="520"/>
      <c r="B143" s="520"/>
      <c r="C143" s="520"/>
      <c r="I143" s="278" t="s">
        <v>85</v>
      </c>
      <c r="J143" s="299">
        <v>3</v>
      </c>
      <c r="L143" s="26"/>
    </row>
    <row r="144" spans="1:15" ht="18" customHeight="1" x14ac:dyDescent="0.25">
      <c r="A144" s="520"/>
      <c r="B144" s="520"/>
      <c r="C144" s="520"/>
      <c r="I144" s="278" t="s">
        <v>86</v>
      </c>
      <c r="J144" s="299">
        <v>5</v>
      </c>
      <c r="L144" s="26"/>
    </row>
    <row r="145" spans="1:15" x14ac:dyDescent="0.25">
      <c r="I145" s="278"/>
    </row>
    <row r="146" spans="1:15" x14ac:dyDescent="0.25">
      <c r="A146" s="28" t="s">
        <v>205</v>
      </c>
      <c r="B146" s="29"/>
      <c r="C146" s="29"/>
      <c r="D146" s="29"/>
      <c r="E146" s="29"/>
      <c r="F146" s="29"/>
      <c r="G146" s="29"/>
      <c r="H146" s="29"/>
      <c r="I146" s="328"/>
      <c r="J146" s="328"/>
      <c r="K146" s="29"/>
      <c r="L146" s="29"/>
      <c r="M146" s="29"/>
      <c r="N146" s="29"/>
      <c r="O146" s="30"/>
    </row>
    <row r="147" spans="1:15" ht="30.75" customHeight="1" thickBot="1" x14ac:dyDescent="0.3">
      <c r="A147" s="480" t="s">
        <v>282</v>
      </c>
      <c r="B147" s="480"/>
      <c r="C147" s="480"/>
      <c r="N147" s="113" t="s">
        <v>34</v>
      </c>
    </row>
    <row r="148" spans="1:15" ht="61.5" thickTop="1" thickBot="1" x14ac:dyDescent="0.3">
      <c r="A148" s="480"/>
      <c r="B148" s="480"/>
      <c r="C148" s="480"/>
      <c r="D148" s="97" t="s">
        <v>196</v>
      </c>
      <c r="F148" s="2" t="s">
        <v>88</v>
      </c>
      <c r="G148" s="12"/>
      <c r="I148" s="299" t="s">
        <v>84</v>
      </c>
      <c r="J148" s="299">
        <v>0</v>
      </c>
      <c r="L148" s="26"/>
      <c r="N148" s="6"/>
    </row>
    <row r="149" spans="1:15" ht="15.75" thickTop="1" x14ac:dyDescent="0.25">
      <c r="A149" s="480"/>
      <c r="B149" s="480"/>
      <c r="C149" s="480"/>
      <c r="I149" s="278" t="s">
        <v>89</v>
      </c>
      <c r="J149" s="299">
        <v>2</v>
      </c>
      <c r="L149" s="26"/>
    </row>
    <row r="150" spans="1:15" x14ac:dyDescent="0.25">
      <c r="A150" s="480"/>
      <c r="B150" s="480"/>
      <c r="C150" s="480"/>
      <c r="I150" s="278" t="s">
        <v>90</v>
      </c>
      <c r="J150" s="299">
        <v>5</v>
      </c>
      <c r="L150" s="26"/>
    </row>
    <row r="151" spans="1:15" x14ac:dyDescent="0.25">
      <c r="A151" s="198"/>
      <c r="B151" s="198"/>
      <c r="C151" s="198"/>
      <c r="I151" s="278"/>
    </row>
    <row r="152" spans="1:15" x14ac:dyDescent="0.25">
      <c r="A152" s="216"/>
      <c r="B152" s="216"/>
      <c r="C152" s="216"/>
      <c r="D152" s="188"/>
      <c r="E152" s="188"/>
      <c r="F152" s="188"/>
      <c r="G152" s="188"/>
      <c r="H152" s="188"/>
      <c r="I152" s="407"/>
      <c r="J152" s="267"/>
      <c r="K152" s="188"/>
      <c r="L152" s="242"/>
      <c r="M152" s="188"/>
      <c r="N152" s="188"/>
      <c r="O152" s="188"/>
    </row>
    <row r="154" spans="1:15" ht="35.25" customHeight="1" x14ac:dyDescent="0.3">
      <c r="A154" s="529" t="s">
        <v>91</v>
      </c>
      <c r="B154" s="529"/>
      <c r="C154" s="529"/>
      <c r="D154" s="539" t="s">
        <v>92</v>
      </c>
      <c r="E154" s="539"/>
      <c r="F154" s="539"/>
      <c r="G154" s="524">
        <v>35</v>
      </c>
      <c r="H154" s="524"/>
      <c r="J154" s="528" t="s">
        <v>93</v>
      </c>
      <c r="K154" s="528"/>
      <c r="L154" s="528"/>
      <c r="M154" s="528"/>
      <c r="N154" s="116" t="e">
        <f>N159+#REF!+N177+#REF!+N183</f>
        <v>#REF!</v>
      </c>
    </row>
    <row r="156" spans="1:15" ht="45" x14ac:dyDescent="0.25">
      <c r="A156" s="231" t="s">
        <v>28</v>
      </c>
      <c r="B156" s="231"/>
      <c r="C156" s="231"/>
      <c r="D156" s="231" t="s">
        <v>29</v>
      </c>
      <c r="E156" s="231"/>
      <c r="F156" s="231"/>
      <c r="G156" s="232" t="s">
        <v>30</v>
      </c>
      <c r="H156" s="231"/>
      <c r="I156" s="263" t="s">
        <v>31</v>
      </c>
      <c r="J156" s="263" t="s">
        <v>32</v>
      </c>
      <c r="K156" s="233"/>
      <c r="L156" s="232" t="s">
        <v>33</v>
      </c>
      <c r="M156" s="232"/>
      <c r="N156" s="234" t="s">
        <v>34</v>
      </c>
      <c r="O156" s="231"/>
    </row>
    <row r="157" spans="1:15" s="18" customFormat="1" x14ac:dyDescent="0.25">
      <c r="A157" s="152" t="s">
        <v>206</v>
      </c>
      <c r="B157" s="153"/>
      <c r="C157" s="153"/>
      <c r="D157" s="144"/>
      <c r="E157" s="144"/>
      <c r="F157" s="144"/>
      <c r="G157" s="144"/>
      <c r="H157" s="144"/>
      <c r="I157" s="257"/>
      <c r="J157" s="257"/>
      <c r="K157" s="144"/>
      <c r="L157" s="144"/>
      <c r="M157" s="144"/>
      <c r="N157" s="144"/>
      <c r="O157" s="147"/>
    </row>
    <row r="158" spans="1:15" ht="30.75" thickBot="1" x14ac:dyDescent="0.3">
      <c r="A158" s="21"/>
      <c r="B158" s="21"/>
      <c r="C158" s="21"/>
      <c r="D158" s="18"/>
      <c r="E158" s="18"/>
      <c r="F158" s="18"/>
      <c r="G158" s="18"/>
      <c r="H158" s="18"/>
      <c r="I158" s="259"/>
      <c r="J158" s="259"/>
      <c r="K158" s="18"/>
      <c r="L158" s="18"/>
      <c r="M158" s="18"/>
      <c r="N158" s="113" t="s">
        <v>34</v>
      </c>
      <c r="O158" s="18"/>
    </row>
    <row r="159" spans="1:15" ht="50.25" customHeight="1" thickTop="1" thickBot="1" x14ac:dyDescent="0.3">
      <c r="A159" s="540" t="s">
        <v>94</v>
      </c>
      <c r="B159" s="540"/>
      <c r="C159" s="540"/>
      <c r="D159" s="210" t="s">
        <v>95</v>
      </c>
      <c r="F159" t="s">
        <v>96</v>
      </c>
      <c r="G159" s="12"/>
      <c r="I159" s="309" t="s">
        <v>97</v>
      </c>
      <c r="J159" s="299">
        <v>0</v>
      </c>
      <c r="L159" s="16" t="e">
        <f>G160/G159</f>
        <v>#DIV/0!</v>
      </c>
      <c r="N159" s="6"/>
    </row>
    <row r="160" spans="1:15" ht="31.5" thickTop="1" thickBot="1" x14ac:dyDescent="0.3">
      <c r="F160" s="2" t="s">
        <v>98</v>
      </c>
      <c r="G160" s="12"/>
      <c r="I160" s="309" t="s">
        <v>99</v>
      </c>
      <c r="J160" s="299">
        <v>5</v>
      </c>
    </row>
    <row r="161" spans="1:15" ht="15.75" thickTop="1" x14ac:dyDescent="0.25"/>
    <row r="162" spans="1:15" s="18" customFormat="1" x14ac:dyDescent="0.25">
      <c r="A162" s="152" t="s">
        <v>207</v>
      </c>
      <c r="B162" s="153"/>
      <c r="C162" s="153"/>
      <c r="D162" s="144"/>
      <c r="E162" s="144"/>
      <c r="F162" s="144"/>
      <c r="G162" s="144"/>
      <c r="H162" s="144"/>
      <c r="I162" s="257"/>
      <c r="J162" s="257"/>
      <c r="K162" s="144"/>
      <c r="L162" s="144"/>
      <c r="M162" s="144"/>
      <c r="N162" s="144"/>
      <c r="O162" s="147"/>
    </row>
    <row r="163" spans="1:15" s="18" customFormat="1" ht="30.75" thickBot="1" x14ac:dyDescent="0.3">
      <c r="A163"/>
      <c r="B163"/>
      <c r="C163"/>
      <c r="D163"/>
      <c r="E163"/>
      <c r="F163"/>
      <c r="G163"/>
      <c r="H163"/>
      <c r="I163" s="299"/>
      <c r="J163" s="299"/>
      <c r="K163"/>
      <c r="L163"/>
      <c r="M163"/>
      <c r="N163" s="198" t="s">
        <v>34</v>
      </c>
      <c r="O163"/>
    </row>
    <row r="164" spans="1:15" ht="47.25" customHeight="1" thickTop="1" thickBot="1" x14ac:dyDescent="0.3">
      <c r="A164" s="569" t="s">
        <v>289</v>
      </c>
      <c r="B164" s="569"/>
      <c r="C164" s="569"/>
      <c r="D164" s="569"/>
      <c r="E164" s="569"/>
      <c r="G164" s="8"/>
      <c r="H164" s="520" t="s">
        <v>283</v>
      </c>
      <c r="I164" s="520"/>
      <c r="J164" s="260">
        <v>10</v>
      </c>
      <c r="L164" s="32"/>
      <c r="N164" s="6"/>
    </row>
    <row r="165" spans="1:15" ht="59.25" customHeight="1" thickTop="1" x14ac:dyDescent="0.25">
      <c r="A165" s="569"/>
      <c r="B165" s="569"/>
      <c r="C165" s="569"/>
      <c r="D165" s="569"/>
      <c r="E165" s="569"/>
      <c r="G165" s="8"/>
      <c r="H165" s="508" t="s">
        <v>232</v>
      </c>
      <c r="I165" s="508"/>
      <c r="J165" s="260">
        <v>5</v>
      </c>
      <c r="L165" s="32"/>
      <c r="N165" s="8"/>
    </row>
    <row r="166" spans="1:15" ht="59.25" customHeight="1" x14ac:dyDescent="0.25">
      <c r="A166" s="193"/>
      <c r="B166" s="193"/>
      <c r="C166" s="193"/>
      <c r="D166" s="193"/>
      <c r="F166" s="193"/>
      <c r="G166" s="8"/>
      <c r="H166" s="508" t="s">
        <v>284</v>
      </c>
      <c r="I166" s="508"/>
      <c r="J166" s="260">
        <v>0</v>
      </c>
      <c r="L166" s="26"/>
    </row>
    <row r="167" spans="1:15" x14ac:dyDescent="0.25">
      <c r="A167" s="221"/>
      <c r="B167" s="221"/>
      <c r="C167" s="221"/>
      <c r="D167" s="222"/>
      <c r="E167" s="222"/>
      <c r="F167" s="222"/>
      <c r="G167" s="222"/>
      <c r="H167" s="222"/>
      <c r="I167" s="261"/>
      <c r="J167" s="261"/>
      <c r="K167" s="222"/>
      <c r="L167" s="18"/>
      <c r="M167" s="18"/>
      <c r="O167" s="18"/>
    </row>
    <row r="168" spans="1:15" ht="37.5" customHeight="1" thickBot="1" x14ac:dyDescent="0.3">
      <c r="A168" s="575" t="s">
        <v>594</v>
      </c>
      <c r="B168" s="575"/>
      <c r="C168" s="575"/>
      <c r="D168" s="575"/>
      <c r="E168" s="575"/>
      <c r="G168" s="8"/>
      <c r="H168" s="536" t="s">
        <v>290</v>
      </c>
      <c r="I168" s="536"/>
      <c r="J168" s="260">
        <v>10</v>
      </c>
      <c r="L168" s="32"/>
      <c r="N168" s="198" t="s">
        <v>34</v>
      </c>
    </row>
    <row r="169" spans="1:15" ht="53.25" customHeight="1" thickTop="1" thickBot="1" x14ac:dyDescent="0.3">
      <c r="A169" s="575"/>
      <c r="B169" s="575"/>
      <c r="C169" s="575"/>
      <c r="D169" s="575"/>
      <c r="E169" s="575"/>
      <c r="G169" s="8"/>
      <c r="H169" s="602" t="s">
        <v>285</v>
      </c>
      <c r="I169" s="602"/>
      <c r="J169" s="260">
        <v>5</v>
      </c>
      <c r="L169" s="32"/>
      <c r="N169" s="6"/>
    </row>
    <row r="170" spans="1:15" ht="59.25" customHeight="1" thickTop="1" x14ac:dyDescent="0.25">
      <c r="A170" s="193"/>
      <c r="B170" s="193"/>
      <c r="C170" s="193"/>
      <c r="D170" s="193"/>
      <c r="F170" s="193"/>
      <c r="G170" s="8"/>
      <c r="H170" s="602" t="s">
        <v>286</v>
      </c>
      <c r="I170" s="602"/>
      <c r="J170" s="260">
        <v>0</v>
      </c>
      <c r="L170" s="26"/>
    </row>
    <row r="171" spans="1:15" x14ac:dyDescent="0.25">
      <c r="A171" s="460" t="s">
        <v>593</v>
      </c>
      <c r="B171" s="461"/>
      <c r="C171" s="461"/>
      <c r="D171" s="461"/>
      <c r="E171" s="461"/>
      <c r="F171" s="461"/>
      <c r="G171" s="461"/>
      <c r="H171" s="461"/>
      <c r="I171" s="461"/>
      <c r="J171" s="461"/>
      <c r="K171" s="461"/>
      <c r="L171" s="461"/>
      <c r="M171" s="461"/>
      <c r="N171" s="461"/>
      <c r="O171" s="461"/>
    </row>
    <row r="172" spans="1:15" ht="49.5" customHeight="1" x14ac:dyDescent="0.25">
      <c r="A172" s="577" t="s">
        <v>595</v>
      </c>
      <c r="B172" s="578"/>
      <c r="C172" s="578"/>
      <c r="D172" s="578"/>
      <c r="E172" s="578"/>
      <c r="F172" s="578"/>
      <c r="G172" s="578"/>
      <c r="H172" s="578"/>
      <c r="I172" s="578"/>
      <c r="J172" s="578"/>
      <c r="K172" s="578"/>
      <c r="L172" s="578"/>
      <c r="M172" s="578"/>
      <c r="N172" s="578"/>
      <c r="O172" s="579"/>
    </row>
    <row r="173" spans="1:15" ht="37.5" customHeight="1" x14ac:dyDescent="0.25">
      <c r="A173" s="577" t="s">
        <v>596</v>
      </c>
      <c r="B173" s="578"/>
      <c r="C173" s="578"/>
      <c r="D173" s="578"/>
      <c r="E173" s="578"/>
      <c r="F173" s="578"/>
      <c r="G173" s="578"/>
      <c r="H173" s="578"/>
      <c r="I173" s="578"/>
      <c r="J173" s="578"/>
      <c r="K173" s="578"/>
      <c r="L173" s="578"/>
      <c r="M173" s="578"/>
      <c r="N173" s="578"/>
      <c r="O173" s="579"/>
    </row>
    <row r="175" spans="1:15" s="18" customFormat="1" ht="15" customHeight="1" x14ac:dyDescent="0.25">
      <c r="A175" s="143" t="s">
        <v>288</v>
      </c>
      <c r="B175" s="144"/>
      <c r="C175" s="144"/>
      <c r="D175" s="144"/>
      <c r="E175" s="144"/>
      <c r="F175" s="144"/>
      <c r="G175" s="144"/>
      <c r="H175" s="144"/>
      <c r="I175" s="257"/>
      <c r="J175" s="257"/>
      <c r="K175" s="144"/>
      <c r="L175" s="144"/>
      <c r="M175" s="144"/>
      <c r="N175" s="144"/>
      <c r="O175" s="147"/>
    </row>
    <row r="176" spans="1:15" ht="30.75" customHeight="1" thickBot="1" x14ac:dyDescent="0.3">
      <c r="A176" s="18"/>
      <c r="B176" s="18"/>
      <c r="C176" s="18"/>
      <c r="D176" s="18"/>
      <c r="E176" s="18"/>
      <c r="F176" s="18"/>
      <c r="G176" s="18"/>
      <c r="H176" s="18"/>
      <c r="I176" s="259"/>
      <c r="J176" s="259"/>
      <c r="K176" s="18"/>
      <c r="L176" s="18"/>
      <c r="M176" s="18"/>
      <c r="N176" s="198" t="s">
        <v>34</v>
      </c>
      <c r="O176" s="18"/>
    </row>
    <row r="177" spans="1:15" ht="42" customHeight="1" thickTop="1" thickBot="1" x14ac:dyDescent="0.3">
      <c r="A177" s="520" t="s">
        <v>100</v>
      </c>
      <c r="B177" s="520"/>
      <c r="C177" s="520"/>
      <c r="D177" s="520" t="s">
        <v>515</v>
      </c>
      <c r="E177" s="541"/>
      <c r="F177" s="27"/>
      <c r="I177" s="299" t="s">
        <v>101</v>
      </c>
      <c r="J177" s="299">
        <v>0</v>
      </c>
      <c r="N177" s="6"/>
    </row>
    <row r="178" spans="1:15" ht="36.75" customHeight="1" thickTop="1" thickBot="1" x14ac:dyDescent="0.3">
      <c r="A178" s="520"/>
      <c r="B178" s="520"/>
      <c r="C178" s="520"/>
      <c r="D178" s="520" t="s">
        <v>516</v>
      </c>
      <c r="E178" s="541"/>
      <c r="F178" s="12"/>
      <c r="I178" s="299" t="s">
        <v>102</v>
      </c>
      <c r="J178" s="299">
        <v>5</v>
      </c>
      <c r="L178" s="42" t="e">
        <f>F177/F178</f>
        <v>#DIV/0!</v>
      </c>
    </row>
    <row r="179" spans="1:15" ht="31.5" customHeight="1" thickTop="1" x14ac:dyDescent="0.25">
      <c r="I179" s="299" t="s">
        <v>103</v>
      </c>
      <c r="J179" s="299">
        <v>10</v>
      </c>
    </row>
    <row r="180" spans="1:15" x14ac:dyDescent="0.25">
      <c r="F180" s="8"/>
    </row>
    <row r="181" spans="1:15" x14ac:dyDescent="0.25">
      <c r="A181" s="143" t="s">
        <v>208</v>
      </c>
      <c r="B181" s="144"/>
      <c r="C181" s="144"/>
      <c r="D181" s="144"/>
      <c r="E181" s="144"/>
      <c r="F181" s="144"/>
      <c r="G181" s="144"/>
      <c r="H181" s="144"/>
      <c r="I181" s="257"/>
      <c r="J181" s="257"/>
      <c r="K181" s="144"/>
      <c r="L181" s="144"/>
      <c r="M181" s="144"/>
      <c r="N181" s="144"/>
      <c r="O181" s="147"/>
    </row>
    <row r="182" spans="1:15" ht="30.75" thickBot="1" x14ac:dyDescent="0.3">
      <c r="A182" s="18"/>
      <c r="B182" s="18"/>
      <c r="C182" s="18"/>
      <c r="D182" s="18"/>
      <c r="E182" s="18"/>
      <c r="F182" s="18"/>
      <c r="G182" s="18"/>
      <c r="H182" s="18"/>
      <c r="I182" s="259"/>
      <c r="J182" s="259"/>
      <c r="K182" s="18"/>
      <c r="L182" s="18"/>
      <c r="M182" s="18"/>
      <c r="N182" s="113" t="s">
        <v>34</v>
      </c>
      <c r="O182" s="18"/>
    </row>
    <row r="183" spans="1:15" ht="45.75" customHeight="1" thickTop="1" thickBot="1" x14ac:dyDescent="0.3">
      <c r="A183" s="520" t="s">
        <v>104</v>
      </c>
      <c r="B183" s="520"/>
      <c r="C183" s="520"/>
      <c r="D183" s="520" t="s">
        <v>105</v>
      </c>
      <c r="E183" s="520"/>
      <c r="F183" s="43"/>
      <c r="G183" s="486" t="s">
        <v>106</v>
      </c>
      <c r="H183" s="486"/>
      <c r="I183" s="299" t="s">
        <v>107</v>
      </c>
      <c r="J183" s="299">
        <v>0</v>
      </c>
      <c r="N183" s="6"/>
    </row>
    <row r="184" spans="1:15" ht="33.75" customHeight="1" thickTop="1" thickBot="1" x14ac:dyDescent="0.3">
      <c r="A184" s="520"/>
      <c r="B184" s="520"/>
      <c r="C184" s="520"/>
      <c r="D184" s="520"/>
      <c r="E184" s="520"/>
      <c r="F184" s="43"/>
      <c r="G184" s="12"/>
      <c r="I184" s="299" t="s">
        <v>108</v>
      </c>
      <c r="J184" s="299">
        <v>5</v>
      </c>
      <c r="N184" s="8"/>
    </row>
    <row r="185" spans="1:15" ht="30" customHeight="1" thickTop="1" x14ac:dyDescent="0.25">
      <c r="A185" s="113"/>
      <c r="B185" s="113"/>
      <c r="C185" s="113"/>
      <c r="D185" s="113"/>
      <c r="E185" s="114"/>
      <c r="F185" s="43"/>
      <c r="I185" s="299" t="s">
        <v>109</v>
      </c>
      <c r="J185" s="299">
        <v>10</v>
      </c>
      <c r="N185" s="8"/>
    </row>
    <row r="186" spans="1:15" ht="18" customHeight="1" x14ac:dyDescent="0.25">
      <c r="A186" s="198"/>
      <c r="B186" s="198"/>
      <c r="C186" s="198"/>
      <c r="D186" s="198"/>
      <c r="E186" s="200"/>
      <c r="F186" s="43"/>
      <c r="N186" s="8"/>
    </row>
    <row r="187" spans="1:15" ht="20.25" customHeight="1" x14ac:dyDescent="0.25">
      <c r="A187" s="243"/>
      <c r="B187" s="243"/>
      <c r="C187" s="243"/>
      <c r="D187" s="243"/>
      <c r="E187" s="244"/>
      <c r="F187" s="245"/>
      <c r="G187" s="246"/>
      <c r="H187" s="246"/>
      <c r="I187" s="408"/>
      <c r="J187" s="408"/>
      <c r="K187" s="246"/>
      <c r="L187" s="246"/>
      <c r="M187" s="246"/>
      <c r="N187" s="247"/>
      <c r="O187" s="246"/>
    </row>
    <row r="188" spans="1:15" ht="12" customHeight="1" x14ac:dyDescent="0.25">
      <c r="A188" s="113"/>
      <c r="B188" s="113"/>
      <c r="C188" s="113"/>
      <c r="D188" s="113"/>
      <c r="E188" s="114"/>
      <c r="F188" s="43"/>
      <c r="N188" s="8"/>
    </row>
    <row r="189" spans="1:15" ht="36" customHeight="1" x14ac:dyDescent="0.3">
      <c r="A189" s="529" t="s">
        <v>110</v>
      </c>
      <c r="B189" s="529"/>
      <c r="C189" s="529"/>
      <c r="D189" s="539" t="s">
        <v>111</v>
      </c>
      <c r="E189" s="539"/>
      <c r="F189" s="539"/>
      <c r="G189" s="524">
        <v>15</v>
      </c>
      <c r="H189" s="524"/>
      <c r="J189" s="528" t="s">
        <v>112</v>
      </c>
      <c r="K189" s="528"/>
      <c r="L189" s="528"/>
      <c r="M189" s="528"/>
      <c r="N189" s="116" t="e">
        <f>#REF!+N212</f>
        <v>#REF!</v>
      </c>
    </row>
    <row r="190" spans="1:15" ht="12" customHeight="1" x14ac:dyDescent="0.25"/>
    <row r="191" spans="1:15" ht="45.75" customHeight="1" x14ac:dyDescent="0.25">
      <c r="A191" s="231" t="s">
        <v>28</v>
      </c>
      <c r="B191" s="231"/>
      <c r="C191" s="231"/>
      <c r="D191" s="231" t="s">
        <v>29</v>
      </c>
      <c r="E191" s="231"/>
      <c r="F191" s="231"/>
      <c r="G191" s="232" t="s">
        <v>30</v>
      </c>
      <c r="H191" s="231"/>
      <c r="I191" s="263" t="s">
        <v>31</v>
      </c>
      <c r="J191" s="263" t="s">
        <v>32</v>
      </c>
      <c r="K191" s="233"/>
      <c r="L191" s="232" t="s">
        <v>33</v>
      </c>
      <c r="M191" s="232"/>
      <c r="N191" s="234" t="s">
        <v>34</v>
      </c>
      <c r="O191" s="231"/>
    </row>
    <row r="192" spans="1:15" s="18" customFormat="1" x14ac:dyDescent="0.25">
      <c r="A192" s="143" t="s">
        <v>518</v>
      </c>
      <c r="B192" s="144"/>
      <c r="C192" s="144"/>
      <c r="D192" s="144"/>
      <c r="E192" s="144"/>
      <c r="F192" s="144"/>
      <c r="G192" s="144"/>
      <c r="H192" s="144"/>
      <c r="I192" s="257"/>
      <c r="J192" s="257"/>
      <c r="K192" s="144"/>
      <c r="L192" s="144"/>
      <c r="M192" s="144"/>
      <c r="N192" s="144"/>
      <c r="O192" s="147"/>
    </row>
    <row r="193" spans="1:15" s="18" customFormat="1" ht="15.75" thickBot="1" x14ac:dyDescent="0.3">
      <c r="A193" s="36"/>
      <c r="B193" s="36"/>
      <c r="C193" s="36"/>
      <c r="D193" s="36"/>
      <c r="E193" s="36"/>
      <c r="F193" s="36"/>
      <c r="G193" s="36"/>
      <c r="H193" s="36"/>
      <c r="I193" s="258"/>
      <c r="J193" s="258"/>
      <c r="K193" s="36"/>
      <c r="L193" s="36"/>
      <c r="M193" s="36"/>
      <c r="N193" s="36"/>
      <c r="O193" s="36"/>
    </row>
    <row r="194" spans="1:15" ht="29.25" customHeight="1" thickTop="1" thickBot="1" x14ac:dyDescent="0.3">
      <c r="A194" s="542" t="s">
        <v>480</v>
      </c>
      <c r="B194" s="542"/>
      <c r="C194" s="542"/>
      <c r="E194" s="396" t="s">
        <v>472</v>
      </c>
      <c r="G194" s="598" t="s">
        <v>473</v>
      </c>
      <c r="H194" s="598"/>
      <c r="I194" s="324" t="s">
        <v>476</v>
      </c>
      <c r="N194" s="6"/>
    </row>
    <row r="195" spans="1:15" ht="26.25" customHeight="1" thickTop="1" x14ac:dyDescent="0.25">
      <c r="A195" s="542"/>
      <c r="B195" s="542"/>
      <c r="C195" s="542"/>
      <c r="D195" s="320" t="s">
        <v>474</v>
      </c>
      <c r="E195" s="395"/>
      <c r="G195" s="594" t="e">
        <f>AVERAGE(E195)+E196</f>
        <v>#DIV/0!</v>
      </c>
      <c r="H195" s="595"/>
      <c r="I195" s="324" t="s">
        <v>477</v>
      </c>
      <c r="J195" s="299">
        <v>10</v>
      </c>
    </row>
    <row r="196" spans="1:15" ht="26.25" customHeight="1" thickBot="1" x14ac:dyDescent="0.3">
      <c r="D196" s="320" t="s">
        <v>475</v>
      </c>
      <c r="E196" s="394"/>
      <c r="G196" s="596"/>
      <c r="H196" s="597"/>
      <c r="I196" s="324" t="s">
        <v>478</v>
      </c>
      <c r="J196" s="299">
        <v>5</v>
      </c>
    </row>
    <row r="197" spans="1:15" ht="27" customHeight="1" x14ac:dyDescent="0.25">
      <c r="I197" s="324" t="s">
        <v>479</v>
      </c>
      <c r="J197" s="299">
        <v>0</v>
      </c>
    </row>
    <row r="198" spans="1:15" x14ac:dyDescent="0.25">
      <c r="A198" s="26"/>
      <c r="B198" s="26"/>
      <c r="C198" s="26"/>
      <c r="D198" s="26"/>
      <c r="E198" s="26"/>
      <c r="F198" s="26"/>
      <c r="G198" s="26"/>
      <c r="H198" s="26"/>
      <c r="I198" s="409"/>
      <c r="J198" s="409"/>
      <c r="K198" s="26"/>
      <c r="L198" s="26"/>
      <c r="M198" s="26"/>
      <c r="N198" s="26"/>
      <c r="O198" s="26"/>
    </row>
    <row r="199" spans="1:15" x14ac:dyDescent="0.25">
      <c r="J199" s="324" t="s">
        <v>491</v>
      </c>
    </row>
    <row r="200" spans="1:15" ht="31.5" customHeight="1" thickBot="1" x14ac:dyDescent="0.3">
      <c r="A200" s="542" t="s">
        <v>481</v>
      </c>
      <c r="B200" s="542"/>
      <c r="C200" s="542"/>
      <c r="D200" s="396" t="s">
        <v>487</v>
      </c>
      <c r="E200" s="398" t="s">
        <v>485</v>
      </c>
      <c r="F200" s="400" t="s">
        <v>488</v>
      </c>
      <c r="G200" s="402" t="s">
        <v>489</v>
      </c>
      <c r="I200" s="399" t="s">
        <v>493</v>
      </c>
      <c r="J200" s="404">
        <v>0</v>
      </c>
      <c r="N200" s="396" t="s">
        <v>490</v>
      </c>
    </row>
    <row r="201" spans="1:15" x14ac:dyDescent="0.25">
      <c r="A201" s="542"/>
      <c r="B201" s="542"/>
      <c r="C201" s="542"/>
      <c r="D201" s="548"/>
      <c r="E201" s="305" t="s">
        <v>483</v>
      </c>
      <c r="F201" s="299"/>
      <c r="G201" s="401" t="e">
        <f>F201/D201</f>
        <v>#DIV/0!</v>
      </c>
      <c r="I201" s="299" t="s">
        <v>492</v>
      </c>
      <c r="J201" s="299">
        <v>10</v>
      </c>
      <c r="N201" s="588">
        <f>AVERAGE(J200,J205)</f>
        <v>0</v>
      </c>
    </row>
    <row r="202" spans="1:15" ht="15.75" thickBot="1" x14ac:dyDescent="0.3">
      <c r="A202" s="542"/>
      <c r="B202" s="542"/>
      <c r="C202" s="542"/>
      <c r="D202" s="549"/>
      <c r="E202" s="397" t="s">
        <v>482</v>
      </c>
      <c r="F202" s="299"/>
      <c r="G202" s="401" t="e">
        <f>F202/D201</f>
        <v>#DIV/0!</v>
      </c>
      <c r="I202" s="278" t="s">
        <v>482</v>
      </c>
      <c r="J202" s="299">
        <v>5</v>
      </c>
      <c r="N202" s="589"/>
    </row>
    <row r="203" spans="1:15" x14ac:dyDescent="0.25">
      <c r="A203" s="542"/>
      <c r="B203" s="542"/>
      <c r="C203" s="542"/>
      <c r="E203" s="305" t="s">
        <v>484</v>
      </c>
      <c r="F203" s="299"/>
      <c r="G203" s="401" t="e">
        <f>F203/D201</f>
        <v>#DIV/0!</v>
      </c>
      <c r="I203" s="299" t="s">
        <v>484</v>
      </c>
      <c r="J203" s="299">
        <v>0</v>
      </c>
    </row>
    <row r="204" spans="1:15" x14ac:dyDescent="0.25">
      <c r="A204" s="311"/>
      <c r="B204" s="311"/>
      <c r="C204" s="311"/>
      <c r="D204" s="26"/>
      <c r="E204" s="26"/>
      <c r="F204" s="26"/>
      <c r="G204" s="26"/>
      <c r="H204" s="26"/>
      <c r="I204" s="409"/>
      <c r="J204" s="410" t="s">
        <v>491</v>
      </c>
    </row>
    <row r="205" spans="1:15" ht="35.25" customHeight="1" thickBot="1" x14ac:dyDescent="0.3">
      <c r="D205" s="405" t="s">
        <v>486</v>
      </c>
      <c r="E205" s="398" t="s">
        <v>485</v>
      </c>
      <c r="F205" s="400" t="s">
        <v>488</v>
      </c>
      <c r="G205" s="402" t="s">
        <v>489</v>
      </c>
      <c r="I205" s="399" t="s">
        <v>493</v>
      </c>
      <c r="J205" s="404">
        <v>0</v>
      </c>
    </row>
    <row r="206" spans="1:15" x14ac:dyDescent="0.25">
      <c r="D206" s="525"/>
      <c r="E206" s="305" t="s">
        <v>483</v>
      </c>
      <c r="F206" s="299"/>
      <c r="G206" s="401" t="e">
        <f>F206/D206</f>
        <v>#DIV/0!</v>
      </c>
      <c r="I206" s="299" t="s">
        <v>492</v>
      </c>
      <c r="J206" s="299">
        <v>10</v>
      </c>
    </row>
    <row r="207" spans="1:15" ht="15.75" thickBot="1" x14ac:dyDescent="0.3">
      <c r="D207" s="527"/>
      <c r="E207" s="397" t="s">
        <v>482</v>
      </c>
      <c r="F207" s="299"/>
      <c r="G207" s="401" t="e">
        <f>F207/D206</f>
        <v>#DIV/0!</v>
      </c>
      <c r="I207" s="278" t="s">
        <v>482</v>
      </c>
      <c r="J207" s="299">
        <v>5</v>
      </c>
    </row>
    <row r="208" spans="1:15" ht="13.5" customHeight="1" x14ac:dyDescent="0.25">
      <c r="E208" s="305" t="s">
        <v>484</v>
      </c>
      <c r="F208" s="299"/>
      <c r="G208" s="401" t="e">
        <f>F208/D206</f>
        <v>#DIV/0!</v>
      </c>
      <c r="I208" s="299" t="s">
        <v>484</v>
      </c>
      <c r="J208" s="299">
        <v>0</v>
      </c>
    </row>
    <row r="210" spans="1:15" s="18" customFormat="1" x14ac:dyDescent="0.25">
      <c r="A210" s="143" t="s">
        <v>209</v>
      </c>
      <c r="B210" s="144"/>
      <c r="C210" s="144"/>
      <c r="D210" s="144"/>
      <c r="E210" s="144"/>
      <c r="F210" s="144"/>
      <c r="G210" s="144"/>
      <c r="H210" s="144"/>
      <c r="I210" s="257"/>
      <c r="J210" s="257"/>
      <c r="K210" s="144"/>
      <c r="L210" s="144"/>
      <c r="M210" s="144"/>
      <c r="N210" s="144"/>
      <c r="O210" s="147"/>
    </row>
    <row r="211" spans="1:15" ht="30.75" thickBot="1" x14ac:dyDescent="0.3">
      <c r="N211" s="113" t="s">
        <v>34</v>
      </c>
    </row>
    <row r="212" spans="1:15" ht="30" customHeight="1" thickTop="1" thickBot="1" x14ac:dyDescent="0.3">
      <c r="A212" s="520" t="s">
        <v>113</v>
      </c>
      <c r="B212" s="520"/>
      <c r="C212" s="520"/>
      <c r="D212" s="626" t="s">
        <v>210</v>
      </c>
      <c r="E212" s="626"/>
      <c r="I212" s="309" t="s">
        <v>114</v>
      </c>
      <c r="J212" s="299">
        <v>0</v>
      </c>
      <c r="L212" s="26"/>
      <c r="N212" s="6"/>
    </row>
    <row r="213" spans="1:15" ht="31.5" customHeight="1" thickTop="1" x14ac:dyDescent="0.25">
      <c r="A213" s="520"/>
      <c r="B213" s="520"/>
      <c r="C213" s="520"/>
      <c r="I213" s="309" t="s">
        <v>115</v>
      </c>
      <c r="J213" s="299">
        <v>5</v>
      </c>
      <c r="L213" s="26"/>
    </row>
    <row r="214" spans="1:15" ht="16.5" customHeight="1" x14ac:dyDescent="0.25">
      <c r="A214" s="375"/>
      <c r="B214" s="375"/>
      <c r="C214" s="375"/>
      <c r="I214" s="375"/>
    </row>
    <row r="215" spans="1:15" x14ac:dyDescent="0.25">
      <c r="A215" s="347" t="s">
        <v>560</v>
      </c>
      <c r="B215" s="348"/>
      <c r="C215" s="348"/>
      <c r="D215" s="348"/>
      <c r="E215" s="348"/>
      <c r="F215" s="348"/>
      <c r="G215" s="348"/>
      <c r="H215" s="348"/>
      <c r="I215" s="349"/>
      <c r="J215" s="349"/>
      <c r="K215" s="348"/>
      <c r="L215" s="348"/>
      <c r="M215" s="348"/>
      <c r="N215" s="348"/>
      <c r="O215" s="350"/>
    </row>
    <row r="216" spans="1:15" ht="14.45" customHeight="1" x14ac:dyDescent="0.25">
      <c r="A216" s="356"/>
      <c r="B216" s="363"/>
      <c r="C216" s="363"/>
      <c r="D216" s="356"/>
      <c r="E216" s="356"/>
      <c r="F216" s="356"/>
      <c r="G216" s="356"/>
      <c r="H216" s="356"/>
      <c r="I216" s="358"/>
      <c r="J216" s="358"/>
      <c r="K216" s="356"/>
      <c r="L216" s="356"/>
      <c r="M216" s="356"/>
      <c r="N216" s="18"/>
    </row>
    <row r="217" spans="1:15" ht="47.25" customHeight="1" thickBot="1" x14ac:dyDescent="0.3">
      <c r="A217" s="530" t="s">
        <v>54</v>
      </c>
      <c r="B217" s="530"/>
      <c r="C217" s="530"/>
      <c r="D217" s="426" t="s">
        <v>438</v>
      </c>
      <c r="E217" s="356"/>
      <c r="F217" s="533" t="s">
        <v>435</v>
      </c>
      <c r="G217" s="534"/>
      <c r="H217" s="534"/>
      <c r="I217" s="535"/>
      <c r="J217" s="366">
        <v>5</v>
      </c>
      <c r="K217" s="356"/>
      <c r="L217" s="360"/>
      <c r="M217" s="356"/>
      <c r="N217" s="352" t="s">
        <v>433</v>
      </c>
    </row>
    <row r="218" spans="1:15" ht="47.25" customHeight="1" thickTop="1" thickBot="1" x14ac:dyDescent="0.3">
      <c r="A218" s="361"/>
      <c r="B218" s="361"/>
      <c r="C218" s="361"/>
      <c r="D218" s="366"/>
      <c r="E218" s="356"/>
      <c r="F218" s="533" t="s">
        <v>434</v>
      </c>
      <c r="G218" s="534"/>
      <c r="H218" s="534"/>
      <c r="I218" s="535"/>
      <c r="J218" s="366">
        <v>0</v>
      </c>
      <c r="K218" s="356"/>
      <c r="L218" s="360"/>
      <c r="M218" s="356"/>
      <c r="N218" s="346"/>
    </row>
    <row r="219" spans="1:15" ht="15.75" thickTop="1" x14ac:dyDescent="0.25">
      <c r="A219" s="347" t="s">
        <v>561</v>
      </c>
      <c r="B219" s="348"/>
      <c r="C219" s="348"/>
      <c r="D219" s="348"/>
      <c r="E219" s="348"/>
      <c r="F219" s="348"/>
      <c r="G219" s="348"/>
      <c r="H219" s="348"/>
      <c r="I219" s="349"/>
      <c r="J219" s="349"/>
      <c r="K219" s="348"/>
      <c r="L219" s="348"/>
      <c r="M219" s="348"/>
      <c r="N219" s="348"/>
      <c r="O219" s="350"/>
    </row>
    <row r="220" spans="1:15" x14ac:dyDescent="0.25">
      <c r="A220" s="364"/>
      <c r="B220" s="364"/>
      <c r="C220" s="364"/>
      <c r="D220" s="364"/>
      <c r="E220" s="364"/>
      <c r="F220" s="364"/>
      <c r="G220" s="364"/>
      <c r="H220" s="364"/>
      <c r="I220" s="365"/>
      <c r="J220" s="365"/>
      <c r="K220" s="364"/>
      <c r="L220" s="364"/>
      <c r="M220" s="364"/>
      <c r="N220" s="364"/>
      <c r="O220" s="148"/>
    </row>
    <row r="221" spans="1:15" ht="15" customHeight="1" x14ac:dyDescent="0.25">
      <c r="A221" s="530" t="s">
        <v>116</v>
      </c>
      <c r="B221" s="530"/>
      <c r="C221" s="530"/>
      <c r="D221" s="538" t="s">
        <v>437</v>
      </c>
      <c r="E221" s="356"/>
      <c r="F221" s="514" t="s">
        <v>542</v>
      </c>
      <c r="G221" s="515"/>
      <c r="H221" s="515"/>
      <c r="I221" s="516"/>
      <c r="J221" s="531">
        <v>5</v>
      </c>
      <c r="K221" s="356"/>
      <c r="L221" s="367"/>
      <c r="M221" s="356"/>
      <c r="N221" s="511" t="s">
        <v>433</v>
      </c>
    </row>
    <row r="222" spans="1:15" ht="26.25" customHeight="1" thickBot="1" x14ac:dyDescent="0.3">
      <c r="A222" s="530"/>
      <c r="B222" s="530"/>
      <c r="C222" s="530"/>
      <c r="D222" s="538"/>
      <c r="E222" s="356"/>
      <c r="F222" s="517"/>
      <c r="G222" s="518"/>
      <c r="H222" s="518"/>
      <c r="I222" s="519"/>
      <c r="J222" s="531"/>
      <c r="K222" s="356"/>
      <c r="L222" s="367"/>
      <c r="M222" s="356"/>
      <c r="N222" s="512"/>
    </row>
    <row r="223" spans="1:15" ht="39.75" customHeight="1" thickTop="1" thickBot="1" x14ac:dyDescent="0.3">
      <c r="A223" s="530"/>
      <c r="B223" s="530"/>
      <c r="C223" s="530"/>
      <c r="D223" s="538"/>
      <c r="E223" s="356"/>
      <c r="F223" s="533" t="s">
        <v>541</v>
      </c>
      <c r="G223" s="534"/>
      <c r="H223" s="534"/>
      <c r="I223" s="535"/>
      <c r="J223" s="366">
        <v>0</v>
      </c>
      <c r="K223" s="356"/>
      <c r="L223" s="360"/>
      <c r="M223" s="356"/>
      <c r="N223" s="351"/>
    </row>
  </sheetData>
  <mergeCells count="132">
    <mergeCell ref="N221:N222"/>
    <mergeCell ref="F223:I223"/>
    <mergeCell ref="D30:F30"/>
    <mergeCell ref="C34:F34"/>
    <mergeCell ref="B120:C120"/>
    <mergeCell ref="A141:C144"/>
    <mergeCell ref="D177:E177"/>
    <mergeCell ref="A177:C178"/>
    <mergeCell ref="D183:E184"/>
    <mergeCell ref="A183:C184"/>
    <mergeCell ref="G183:H183"/>
    <mergeCell ref="G81:I81"/>
    <mergeCell ref="A221:C223"/>
    <mergeCell ref="D221:D223"/>
    <mergeCell ref="F221:I222"/>
    <mergeCell ref="A90:C91"/>
    <mergeCell ref="D189:F189"/>
    <mergeCell ref="A194:C195"/>
    <mergeCell ref="G194:H194"/>
    <mergeCell ref="G195:H196"/>
    <mergeCell ref="A200:C203"/>
    <mergeCell ref="D201:D202"/>
    <mergeCell ref="N201:N202"/>
    <mergeCell ref="C32:F32"/>
    <mergeCell ref="A217:C217"/>
    <mergeCell ref="A79:E80"/>
    <mergeCell ref="G79:I79"/>
    <mergeCell ref="G80:I80"/>
    <mergeCell ref="F217:I217"/>
    <mergeCell ref="J221:J222"/>
    <mergeCell ref="A125:E125"/>
    <mergeCell ref="G130:J130"/>
    <mergeCell ref="A132:C133"/>
    <mergeCell ref="D132:D133"/>
    <mergeCell ref="F132:F133"/>
    <mergeCell ref="G132:G133"/>
    <mergeCell ref="J115:M115"/>
    <mergeCell ref="E103:F103"/>
    <mergeCell ref="E104:F104"/>
    <mergeCell ref="E105:F105"/>
    <mergeCell ref="A108:C108"/>
    <mergeCell ref="A109:C109"/>
    <mergeCell ref="D109:F109"/>
    <mergeCell ref="E102:F102"/>
    <mergeCell ref="E94:F94"/>
    <mergeCell ref="A98:C98"/>
    <mergeCell ref="E99:F99"/>
    <mergeCell ref="E100:F100"/>
    <mergeCell ref="J12:M12"/>
    <mergeCell ref="A17:C17"/>
    <mergeCell ref="A71:C72"/>
    <mergeCell ref="D71:D72"/>
    <mergeCell ref="A56:C56"/>
    <mergeCell ref="G53:G54"/>
    <mergeCell ref="A38:D39"/>
    <mergeCell ref="A12:C12"/>
    <mergeCell ref="D12:F12"/>
    <mergeCell ref="E38:E39"/>
    <mergeCell ref="E52:E53"/>
    <mergeCell ref="D28:F28"/>
    <mergeCell ref="B28:B29"/>
    <mergeCell ref="A27:E27"/>
    <mergeCell ref="A1:O2"/>
    <mergeCell ref="A3:I3"/>
    <mergeCell ref="K3:O3"/>
    <mergeCell ref="A7:C7"/>
    <mergeCell ref="D7:F7"/>
    <mergeCell ref="J7:L7"/>
    <mergeCell ref="A8:D8"/>
    <mergeCell ref="E8:F8"/>
    <mergeCell ref="J8:L8"/>
    <mergeCell ref="E101:F101"/>
    <mergeCell ref="D110:F110"/>
    <mergeCell ref="D111:F111"/>
    <mergeCell ref="A115:C115"/>
    <mergeCell ref="D115:F115"/>
    <mergeCell ref="A119:D119"/>
    <mergeCell ref="D120:D121"/>
    <mergeCell ref="F119:I119"/>
    <mergeCell ref="F120:I120"/>
    <mergeCell ref="F121:I121"/>
    <mergeCell ref="G115:H115"/>
    <mergeCell ref="F123:I123"/>
    <mergeCell ref="J154:M154"/>
    <mergeCell ref="A137:C137"/>
    <mergeCell ref="D137:F137"/>
    <mergeCell ref="G137:H137"/>
    <mergeCell ref="J137:M137"/>
    <mergeCell ref="A154:C154"/>
    <mergeCell ref="D154:F154"/>
    <mergeCell ref="G154:H154"/>
    <mergeCell ref="A147:C150"/>
    <mergeCell ref="G189:H189"/>
    <mergeCell ref="J189:M189"/>
    <mergeCell ref="D212:E212"/>
    <mergeCell ref="A159:C159"/>
    <mergeCell ref="D178:E178"/>
    <mergeCell ref="A164:E165"/>
    <mergeCell ref="H170:I170"/>
    <mergeCell ref="A212:C213"/>
    <mergeCell ref="H164:I164"/>
    <mergeCell ref="H165:I165"/>
    <mergeCell ref="H166:I166"/>
    <mergeCell ref="A168:E169"/>
    <mergeCell ref="H168:I168"/>
    <mergeCell ref="H169:I169"/>
    <mergeCell ref="A189:C189"/>
    <mergeCell ref="D206:D207"/>
    <mergeCell ref="F218:I218"/>
    <mergeCell ref="A172:O172"/>
    <mergeCell ref="A173:O173"/>
    <mergeCell ref="N53:N54"/>
    <mergeCell ref="E90:G90"/>
    <mergeCell ref="E98:G98"/>
    <mergeCell ref="F38:F42"/>
    <mergeCell ref="A41:C41"/>
    <mergeCell ref="A42:C42"/>
    <mergeCell ref="A52:D53"/>
    <mergeCell ref="F53:F55"/>
    <mergeCell ref="A55:C55"/>
    <mergeCell ref="A73:C73"/>
    <mergeCell ref="A85:C85"/>
    <mergeCell ref="D85:F85"/>
    <mergeCell ref="E91:F91"/>
    <mergeCell ref="E92:F92"/>
    <mergeCell ref="E93:F93"/>
    <mergeCell ref="G85:H85"/>
    <mergeCell ref="J85:M85"/>
    <mergeCell ref="A67:C67"/>
    <mergeCell ref="D67:F67"/>
    <mergeCell ref="G67:H67"/>
    <mergeCell ref="J67:M67"/>
  </mergeCells>
  <pageMargins left="0.7" right="0.7" top="0.75" bottom="0.75" header="0.3" footer="0.3"/>
  <pageSetup paperSize="5" scale="88" fitToHeight="0"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CC8C8-16F2-42DC-9ACF-6C6980FD2F64}">
  <sheetPr>
    <pageSetUpPr fitToPage="1"/>
  </sheetPr>
  <dimension ref="A1:DC218"/>
  <sheetViews>
    <sheetView topLeftCell="A69" workbookViewId="0">
      <selection activeCell="R80" sqref="R80"/>
    </sheetView>
  </sheetViews>
  <sheetFormatPr defaultRowHeight="15" x14ac:dyDescent="0.25"/>
  <cols>
    <col min="4" max="4" width="13.28515625" customWidth="1"/>
    <col min="5" max="5" width="11.7109375" customWidth="1"/>
    <col min="6" max="6" width="16.28515625" customWidth="1"/>
    <col min="7" max="7" width="10.28515625" customWidth="1"/>
    <col min="8" max="8" width="5.85546875" customWidth="1"/>
    <col min="9" max="9" width="24.7109375" customWidth="1"/>
    <col min="10" max="10" width="13.85546875" style="299" customWidth="1"/>
    <col min="11" max="11" width="3.28515625" customWidth="1"/>
    <col min="13" max="13" width="3.42578125" customWidth="1"/>
    <col min="15" max="15" width="6.5703125" customWidth="1"/>
  </cols>
  <sheetData>
    <row r="1" spans="1:15" ht="15" customHeight="1" x14ac:dyDescent="0.25">
      <c r="A1" s="544" t="s">
        <v>281</v>
      </c>
      <c r="B1" s="544"/>
      <c r="C1" s="544"/>
      <c r="D1" s="544"/>
      <c r="E1" s="544"/>
      <c r="F1" s="544"/>
      <c r="G1" s="544"/>
      <c r="H1" s="544"/>
      <c r="I1" s="544"/>
      <c r="J1" s="544"/>
      <c r="K1" s="544"/>
      <c r="L1" s="544"/>
      <c r="M1" s="544"/>
      <c r="N1" s="544"/>
      <c r="O1" s="544"/>
    </row>
    <row r="2" spans="1:15" ht="15" customHeight="1" x14ac:dyDescent="0.25">
      <c r="A2" s="544"/>
      <c r="B2" s="544"/>
      <c r="C2" s="544"/>
      <c r="D2" s="544"/>
      <c r="E2" s="544"/>
      <c r="F2" s="544"/>
      <c r="G2" s="544"/>
      <c r="H2" s="544"/>
      <c r="I2" s="544"/>
      <c r="J2" s="544"/>
      <c r="K2" s="544"/>
      <c r="L2" s="544"/>
      <c r="M2" s="544"/>
      <c r="N2" s="544"/>
      <c r="O2" s="544"/>
    </row>
    <row r="3" spans="1:15" x14ac:dyDescent="0.25">
      <c r="A3" s="473"/>
      <c r="B3" s="473"/>
      <c r="C3" s="473"/>
      <c r="D3" s="473"/>
      <c r="E3" s="473"/>
      <c r="F3" s="473"/>
      <c r="G3" s="473"/>
      <c r="H3" s="473"/>
      <c r="I3" s="473"/>
      <c r="K3" s="473"/>
      <c r="L3" s="473"/>
      <c r="M3" s="473"/>
      <c r="N3" s="473"/>
      <c r="O3" s="473"/>
    </row>
    <row r="5" spans="1:15" ht="15.75" thickBot="1" x14ac:dyDescent="0.3"/>
    <row r="6" spans="1:15" ht="16.5" thickTop="1" thickBot="1" x14ac:dyDescent="0.3">
      <c r="A6" s="646" t="s">
        <v>22</v>
      </c>
      <c r="B6" s="646"/>
      <c r="C6" s="646"/>
      <c r="D6" s="646"/>
      <c r="E6" s="323"/>
      <c r="F6" s="323" t="s">
        <v>23</v>
      </c>
      <c r="G6" s="135">
        <f>G11+G66+G85+G116+G139+G156+G191</f>
        <v>215</v>
      </c>
      <c r="H6" s="21"/>
      <c r="J6" s="507" t="s">
        <v>24</v>
      </c>
      <c r="K6" s="507"/>
      <c r="L6" s="507"/>
      <c r="M6" s="156"/>
      <c r="N6" s="134">
        <f>N11+N66+N85+N116+N139+N156+N191</f>
        <v>0</v>
      </c>
      <c r="O6" s="21"/>
    </row>
    <row r="7" spans="1:15" ht="16.5" thickTop="1" thickBot="1" x14ac:dyDescent="0.3">
      <c r="A7" s="646" t="s">
        <v>432</v>
      </c>
      <c r="B7" s="646"/>
      <c r="C7" s="646"/>
      <c r="D7" s="646"/>
      <c r="E7" s="646" t="s">
        <v>23</v>
      </c>
      <c r="F7" s="647"/>
      <c r="G7" s="135">
        <f>G11+G66+J212+G85+G116+G139+G156+J216+G191</f>
        <v>225</v>
      </c>
      <c r="I7" s="299"/>
      <c r="J7" s="507" t="s">
        <v>24</v>
      </c>
      <c r="K7" s="507"/>
      <c r="L7" s="507"/>
      <c r="M7" s="305"/>
      <c r="N7" s="134">
        <f>N11+N66+N213+N85+N116+N139+N156+N191+N218</f>
        <v>0</v>
      </c>
    </row>
    <row r="8" spans="1:15" ht="15.75" thickTop="1" x14ac:dyDescent="0.25">
      <c r="D8" s="166"/>
      <c r="E8" s="166"/>
      <c r="F8" s="166"/>
      <c r="G8" s="171"/>
      <c r="N8" s="156"/>
    </row>
    <row r="9" spans="1:15" x14ac:dyDescent="0.25">
      <c r="A9" s="172"/>
      <c r="B9" s="172"/>
      <c r="C9" s="172"/>
      <c r="D9" s="173"/>
      <c r="E9" s="173"/>
      <c r="F9" s="173"/>
      <c r="G9" s="174"/>
      <c r="H9" s="172"/>
      <c r="I9" s="172"/>
      <c r="J9" s="337"/>
      <c r="K9" s="172"/>
      <c r="L9" s="172"/>
      <c r="M9" s="172"/>
      <c r="N9" s="175"/>
      <c r="O9" s="172"/>
    </row>
    <row r="10" spans="1:15" ht="10.5" customHeight="1" x14ac:dyDescent="0.25">
      <c r="D10" s="165"/>
      <c r="E10" s="165"/>
      <c r="F10" s="165"/>
      <c r="N10" s="156"/>
    </row>
    <row r="11" spans="1:15" ht="18.75" x14ac:dyDescent="0.3">
      <c r="A11" s="555" t="s">
        <v>25</v>
      </c>
      <c r="B11" s="555"/>
      <c r="C11" s="555"/>
      <c r="D11" s="545" t="s">
        <v>26</v>
      </c>
      <c r="E11" s="545"/>
      <c r="F11" s="545"/>
      <c r="G11" s="136">
        <f>J18+J47+J61</f>
        <v>45</v>
      </c>
      <c r="H11" s="20"/>
      <c r="I11" s="158"/>
      <c r="J11" s="507" t="s">
        <v>27</v>
      </c>
      <c r="K11" s="507"/>
      <c r="L11" s="507"/>
      <c r="M11" s="507"/>
      <c r="N11" s="163">
        <f>N16+N27+N38+N52</f>
        <v>0</v>
      </c>
    </row>
    <row r="12" spans="1:15" ht="11.25" customHeight="1" x14ac:dyDescent="0.25"/>
    <row r="13" spans="1:15" ht="53.25" customHeight="1" x14ac:dyDescent="0.25">
      <c r="A13" s="231" t="s">
        <v>28</v>
      </c>
      <c r="B13" s="231"/>
      <c r="C13" s="231"/>
      <c r="D13" s="231" t="s">
        <v>29</v>
      </c>
      <c r="E13" s="231"/>
      <c r="F13" s="231"/>
      <c r="G13" s="232" t="s">
        <v>30</v>
      </c>
      <c r="H13" s="231"/>
      <c r="I13" s="232" t="s">
        <v>31</v>
      </c>
      <c r="J13" s="263" t="s">
        <v>32</v>
      </c>
      <c r="K13" s="233"/>
      <c r="L13" s="232" t="s">
        <v>33</v>
      </c>
      <c r="M13" s="232"/>
      <c r="N13" s="234" t="s">
        <v>34</v>
      </c>
      <c r="O13" s="231"/>
    </row>
    <row r="14" spans="1:15" s="18" customFormat="1" x14ac:dyDescent="0.25">
      <c r="A14" s="143" t="s">
        <v>35</v>
      </c>
      <c r="B14" s="144"/>
      <c r="C14" s="144"/>
      <c r="D14" s="144"/>
      <c r="E14" s="144"/>
      <c r="F14" s="144"/>
      <c r="G14" s="144"/>
      <c r="H14" s="144"/>
      <c r="I14" s="144"/>
      <c r="J14" s="257"/>
      <c r="K14" s="144"/>
      <c r="L14" s="144"/>
      <c r="M14" s="144"/>
      <c r="N14" s="144"/>
      <c r="O14" s="147"/>
    </row>
    <row r="15" spans="1:15" ht="15.75" thickBot="1" x14ac:dyDescent="0.3">
      <c r="A15" s="18"/>
      <c r="B15" s="18"/>
      <c r="C15" s="18"/>
      <c r="D15" s="18"/>
      <c r="E15" s="18"/>
      <c r="F15" s="18"/>
      <c r="G15" s="18"/>
      <c r="H15" s="18"/>
      <c r="I15" s="18"/>
      <c r="J15" s="259"/>
      <c r="K15" s="18"/>
      <c r="L15" s="18"/>
      <c r="M15" s="18"/>
      <c r="N15" s="18"/>
    </row>
    <row r="16" spans="1:15" ht="33.75" customHeight="1" thickTop="1" thickBot="1" x14ac:dyDescent="0.3">
      <c r="A16" s="520" t="s">
        <v>525</v>
      </c>
      <c r="B16" s="520"/>
      <c r="C16" s="520"/>
      <c r="D16" s="520"/>
      <c r="E16" s="210" t="s">
        <v>502</v>
      </c>
      <c r="F16" s="13" t="s">
        <v>417</v>
      </c>
      <c r="G16" s="4"/>
      <c r="I16" t="s">
        <v>36</v>
      </c>
      <c r="J16" s="299">
        <v>0</v>
      </c>
      <c r="L16" s="51" t="e">
        <f>D22/G16</f>
        <v>#DIV/0!</v>
      </c>
      <c r="M16" s="7"/>
      <c r="N16" s="6"/>
    </row>
    <row r="17" spans="1:15" x14ac:dyDescent="0.25">
      <c r="A17" s="9" t="s">
        <v>503</v>
      </c>
      <c r="B17" s="9"/>
      <c r="C17" s="9"/>
      <c r="D17" s="9"/>
      <c r="F17" s="8"/>
      <c r="I17" t="s">
        <v>38</v>
      </c>
      <c r="J17" s="299">
        <v>15</v>
      </c>
      <c r="K17" s="3"/>
    </row>
    <row r="18" spans="1:15" x14ac:dyDescent="0.25">
      <c r="A18" t="s">
        <v>498</v>
      </c>
      <c r="D18" s="10"/>
      <c r="E18" s="15"/>
      <c r="F18" s="8"/>
      <c r="I18" t="s">
        <v>39</v>
      </c>
      <c r="J18" s="299">
        <v>25</v>
      </c>
      <c r="K18" s="3"/>
    </row>
    <row r="19" spans="1:15" x14ac:dyDescent="0.25">
      <c r="A19" t="s">
        <v>501</v>
      </c>
      <c r="D19" s="10"/>
      <c r="E19" s="15"/>
      <c r="F19" s="14"/>
    </row>
    <row r="20" spans="1:15" x14ac:dyDescent="0.25">
      <c r="A20" t="s">
        <v>499</v>
      </c>
      <c r="D20" s="10"/>
      <c r="E20" s="15"/>
      <c r="F20" s="8"/>
      <c r="G20" s="8"/>
    </row>
    <row r="21" spans="1:15" ht="15.75" thickBot="1" x14ac:dyDescent="0.3">
      <c r="A21" t="s">
        <v>500</v>
      </c>
      <c r="D21" s="11"/>
      <c r="E21" s="15"/>
      <c r="F21" s="8"/>
      <c r="G21" s="14"/>
    </row>
    <row r="22" spans="1:15" ht="16.5" thickTop="1" thickBot="1" x14ac:dyDescent="0.3">
      <c r="D22" s="12" t="e">
        <f>AVERAGE(D18:D21)</f>
        <v>#DIV/0!</v>
      </c>
    </row>
    <row r="23" spans="1:15" ht="15.75" thickTop="1" x14ac:dyDescent="0.25">
      <c r="G23" s="157"/>
      <c r="I23" s="157"/>
      <c r="J23" s="292"/>
      <c r="K23" s="158"/>
      <c r="L23" s="157"/>
      <c r="M23" s="157"/>
      <c r="N23" s="160"/>
    </row>
    <row r="24" spans="1:15" s="18" customFormat="1" x14ac:dyDescent="0.25">
      <c r="A24" s="143" t="s">
        <v>528</v>
      </c>
      <c r="B24" s="144"/>
      <c r="C24" s="144"/>
      <c r="D24" s="144"/>
      <c r="E24" s="144"/>
      <c r="F24" s="144"/>
      <c r="G24" s="144"/>
      <c r="H24" s="144"/>
      <c r="I24" s="144"/>
      <c r="J24" s="257"/>
      <c r="K24" s="144"/>
      <c r="L24" s="144"/>
      <c r="M24" s="144"/>
      <c r="N24" s="144"/>
      <c r="O24" s="147"/>
    </row>
    <row r="25" spans="1:15" x14ac:dyDescent="0.25">
      <c r="A25" s="18"/>
      <c r="B25" s="18"/>
      <c r="C25" s="18"/>
      <c r="D25" s="18"/>
      <c r="E25" s="18"/>
      <c r="F25" s="18"/>
      <c r="G25" s="18"/>
      <c r="H25" s="18"/>
      <c r="I25" s="18"/>
      <c r="J25" s="259"/>
      <c r="K25" s="18"/>
      <c r="L25" s="18"/>
      <c r="M25" s="18"/>
      <c r="N25" s="18"/>
    </row>
    <row r="26" spans="1:15" ht="39" customHeight="1" thickBot="1" x14ac:dyDescent="0.3">
      <c r="A26" s="583" t="s">
        <v>526</v>
      </c>
      <c r="B26" s="583"/>
      <c r="C26" s="583"/>
      <c r="D26" s="583"/>
      <c r="E26" s="583"/>
      <c r="G26" s="306"/>
      <c r="I26" s="260" t="s">
        <v>199</v>
      </c>
      <c r="J26" s="260">
        <v>0</v>
      </c>
      <c r="L26" s="340" t="s">
        <v>418</v>
      </c>
      <c r="N26" s="160" t="s">
        <v>34</v>
      </c>
    </row>
    <row r="27" spans="1:15" ht="39" customHeight="1" thickTop="1" thickBot="1" x14ac:dyDescent="0.3">
      <c r="A27" s="313"/>
      <c r="B27" s="639" t="s">
        <v>509</v>
      </c>
      <c r="D27" s="564" t="s">
        <v>523</v>
      </c>
      <c r="E27" s="564"/>
      <c r="F27" s="633"/>
      <c r="G27" s="272"/>
      <c r="I27" s="260" t="s">
        <v>176</v>
      </c>
      <c r="J27" s="260">
        <v>5</v>
      </c>
      <c r="L27" s="282" t="e">
        <f>G29/(G33-G31)</f>
        <v>#DIV/0!</v>
      </c>
      <c r="N27" s="6"/>
    </row>
    <row r="28" spans="1:15" ht="12.75" customHeight="1" thickTop="1" thickBot="1" x14ac:dyDescent="0.3">
      <c r="A28" s="313"/>
      <c r="B28" s="639"/>
      <c r="C28" s="306"/>
      <c r="D28" s="8"/>
      <c r="G28" s="306"/>
      <c r="I28" s="260" t="s">
        <v>177</v>
      </c>
      <c r="J28" s="260">
        <v>10</v>
      </c>
    </row>
    <row r="29" spans="1:15" ht="24" customHeight="1" thickTop="1" thickBot="1" x14ac:dyDescent="0.3">
      <c r="A29" s="306"/>
      <c r="C29" s="308"/>
      <c r="D29" s="564" t="s">
        <v>521</v>
      </c>
      <c r="E29" s="564"/>
      <c r="F29" s="633"/>
      <c r="G29" s="12"/>
      <c r="I29" s="260" t="s">
        <v>200</v>
      </c>
      <c r="J29" s="260">
        <v>15</v>
      </c>
    </row>
    <row r="30" spans="1:15" ht="10.5" customHeight="1" thickTop="1" thickBot="1" x14ac:dyDescent="0.3">
      <c r="A30" s="306"/>
      <c r="B30" s="306"/>
      <c r="C30" s="308"/>
      <c r="D30" s="8"/>
      <c r="G30" s="8"/>
      <c r="I30" s="260" t="s">
        <v>78</v>
      </c>
      <c r="J30" s="260">
        <v>20</v>
      </c>
    </row>
    <row r="31" spans="1:15" ht="21.75" customHeight="1" thickTop="1" thickBot="1" x14ac:dyDescent="0.3">
      <c r="A31" s="308"/>
      <c r="B31" s="308"/>
      <c r="C31" s="564" t="s">
        <v>522</v>
      </c>
      <c r="D31" s="564"/>
      <c r="E31" s="564"/>
      <c r="F31" s="633"/>
      <c r="G31" s="12"/>
      <c r="I31" s="260" t="s">
        <v>201</v>
      </c>
      <c r="J31" s="260">
        <v>25</v>
      </c>
    </row>
    <row r="32" spans="1:15" ht="15.75" customHeight="1" thickTop="1" thickBot="1" x14ac:dyDescent="0.3">
      <c r="A32" s="308"/>
      <c r="B32" s="308"/>
      <c r="C32" s="308"/>
      <c r="D32" s="8"/>
      <c r="G32" s="8"/>
      <c r="I32" s="260" t="s">
        <v>202</v>
      </c>
      <c r="J32" s="260">
        <v>30</v>
      </c>
    </row>
    <row r="33" spans="1:15" ht="15.75" customHeight="1" thickBot="1" x14ac:dyDescent="0.3">
      <c r="A33" s="308"/>
      <c r="B33" s="308"/>
      <c r="C33" s="631" t="s">
        <v>527</v>
      </c>
      <c r="D33" s="631"/>
      <c r="E33" s="631"/>
      <c r="F33" s="631"/>
      <c r="G33" s="418"/>
      <c r="I33" s="341" t="s">
        <v>41</v>
      </c>
      <c r="J33" s="341">
        <v>30</v>
      </c>
    </row>
    <row r="35" spans="1:15" s="18" customFormat="1" x14ac:dyDescent="0.25">
      <c r="A35" s="143" t="s">
        <v>42</v>
      </c>
      <c r="B35" s="144"/>
      <c r="C35" s="144"/>
      <c r="D35" s="144"/>
      <c r="E35" s="144"/>
      <c r="F35" s="144"/>
      <c r="G35" s="144"/>
      <c r="H35" s="144"/>
      <c r="I35" s="144"/>
      <c r="J35" s="257"/>
      <c r="K35" s="144"/>
      <c r="L35" s="144"/>
      <c r="M35" s="144"/>
      <c r="N35" s="144"/>
      <c r="O35" s="147"/>
    </row>
    <row r="36" spans="1:15" x14ac:dyDescent="0.25">
      <c r="A36" s="18"/>
      <c r="B36" s="18"/>
      <c r="C36" s="18"/>
      <c r="D36" s="18"/>
      <c r="E36" s="18"/>
      <c r="F36" s="18"/>
      <c r="G36" s="18"/>
      <c r="H36" s="18"/>
      <c r="I36" s="18"/>
      <c r="J36" s="259"/>
      <c r="K36" s="18"/>
      <c r="L36" s="18"/>
      <c r="M36" s="18"/>
      <c r="N36" s="18"/>
      <c r="O36" s="18"/>
    </row>
    <row r="37" spans="1:15" ht="36" customHeight="1" thickBot="1" x14ac:dyDescent="0.3">
      <c r="A37" s="520" t="s">
        <v>301</v>
      </c>
      <c r="B37" s="520"/>
      <c r="C37" s="520"/>
      <c r="D37" s="520"/>
      <c r="E37" s="583" t="s">
        <v>467</v>
      </c>
      <c r="I37" s="84" t="s">
        <v>183</v>
      </c>
      <c r="J37" s="260">
        <v>0</v>
      </c>
      <c r="K37" s="84"/>
      <c r="L37" s="170" t="s">
        <v>33</v>
      </c>
      <c r="N37" s="160" t="s">
        <v>34</v>
      </c>
    </row>
    <row r="38" spans="1:15" ht="31.5" customHeight="1" thickTop="1" thickBot="1" x14ac:dyDescent="0.3">
      <c r="A38" s="520"/>
      <c r="B38" s="520"/>
      <c r="C38" s="520"/>
      <c r="D38" s="520"/>
      <c r="E38" s="583"/>
      <c r="I38" s="84" t="s">
        <v>181</v>
      </c>
      <c r="J38" s="260">
        <v>1</v>
      </c>
      <c r="K38" s="84"/>
      <c r="L38" s="86" t="e">
        <f>D40/D41</f>
        <v>#DIV/0!</v>
      </c>
      <c r="N38" s="6"/>
    </row>
    <row r="39" spans="1:15" ht="15" customHeight="1" thickTop="1" x14ac:dyDescent="0.25">
      <c r="A39" s="291"/>
      <c r="B39" s="291"/>
      <c r="C39" s="291"/>
      <c r="D39" s="24"/>
      <c r="I39" s="84" t="s">
        <v>180</v>
      </c>
      <c r="J39" s="260">
        <v>2</v>
      </c>
      <c r="K39" s="84"/>
      <c r="L39" s="93"/>
      <c r="N39" s="8"/>
    </row>
    <row r="40" spans="1:15" ht="15" customHeight="1" x14ac:dyDescent="0.25">
      <c r="A40" s="564" t="s">
        <v>414</v>
      </c>
      <c r="B40" s="564"/>
      <c r="C40" s="565"/>
      <c r="D40" s="11"/>
      <c r="I40" s="84" t="s">
        <v>179</v>
      </c>
      <c r="J40" s="260">
        <v>3</v>
      </c>
      <c r="K40" s="84"/>
      <c r="L40" s="93"/>
      <c r="N40" s="8"/>
    </row>
    <row r="41" spans="1:15" ht="15" customHeight="1" x14ac:dyDescent="0.25">
      <c r="A41" s="564" t="s">
        <v>378</v>
      </c>
      <c r="B41" s="564"/>
      <c r="C41" s="513"/>
      <c r="D41" s="10"/>
      <c r="I41" s="84" t="s">
        <v>178</v>
      </c>
      <c r="J41" s="260">
        <v>4</v>
      </c>
      <c r="K41" s="84"/>
      <c r="L41" s="93"/>
      <c r="N41" s="8"/>
    </row>
    <row r="42" spans="1:15" ht="15" customHeight="1" x14ac:dyDescent="0.25">
      <c r="A42" s="160"/>
      <c r="B42" s="160"/>
      <c r="C42" s="160"/>
      <c r="D42" s="24"/>
      <c r="I42" s="88" t="s">
        <v>172</v>
      </c>
      <c r="J42" s="260">
        <v>5</v>
      </c>
      <c r="K42" s="84"/>
      <c r="L42" s="93"/>
      <c r="N42" s="8"/>
    </row>
    <row r="43" spans="1:15" ht="15" customHeight="1" x14ac:dyDescent="0.25">
      <c r="A43" s="160"/>
      <c r="B43" s="160"/>
      <c r="C43" s="160"/>
      <c r="D43" s="24"/>
      <c r="I43" s="84" t="s">
        <v>174</v>
      </c>
      <c r="J43" s="260">
        <v>6</v>
      </c>
      <c r="K43" s="84"/>
      <c r="L43" s="93"/>
      <c r="N43" s="8"/>
    </row>
    <row r="44" spans="1:15" ht="15" customHeight="1" x14ac:dyDescent="0.25">
      <c r="A44" s="160"/>
      <c r="B44" s="160"/>
      <c r="C44" s="160"/>
      <c r="D44" s="24"/>
      <c r="I44" s="84" t="s">
        <v>175</v>
      </c>
      <c r="J44" s="260">
        <v>7</v>
      </c>
      <c r="K44" s="84"/>
      <c r="L44" s="93"/>
      <c r="N44" s="8"/>
    </row>
    <row r="45" spans="1:15" ht="15" customHeight="1" x14ac:dyDescent="0.25">
      <c r="A45" s="160"/>
      <c r="B45" s="160"/>
      <c r="C45" s="160"/>
      <c r="D45" s="24"/>
      <c r="I45" s="84" t="s">
        <v>176</v>
      </c>
      <c r="J45" s="260">
        <v>8</v>
      </c>
      <c r="K45" s="84"/>
      <c r="L45" s="93"/>
      <c r="N45" s="8"/>
    </row>
    <row r="46" spans="1:15" ht="15" customHeight="1" x14ac:dyDescent="0.25">
      <c r="A46" s="160"/>
      <c r="B46" s="160"/>
      <c r="C46" s="160"/>
      <c r="D46" s="24"/>
      <c r="I46" s="84" t="s">
        <v>177</v>
      </c>
      <c r="J46" s="260">
        <v>9</v>
      </c>
      <c r="K46" s="84"/>
      <c r="L46" s="93"/>
      <c r="N46" s="8"/>
    </row>
    <row r="47" spans="1:15" x14ac:dyDescent="0.25">
      <c r="I47" s="84" t="s">
        <v>173</v>
      </c>
      <c r="J47" s="260">
        <v>10</v>
      </c>
      <c r="K47" s="84"/>
      <c r="L47" s="84"/>
    </row>
    <row r="49" spans="1:15" s="18" customFormat="1" x14ac:dyDescent="0.25">
      <c r="A49" s="143" t="s">
        <v>43</v>
      </c>
      <c r="B49" s="144"/>
      <c r="C49" s="144"/>
      <c r="D49" s="144"/>
      <c r="E49" s="144"/>
      <c r="F49" s="144"/>
      <c r="G49" s="144"/>
      <c r="H49" s="144"/>
      <c r="I49" s="144"/>
      <c r="J49" s="257"/>
      <c r="K49" s="144"/>
      <c r="L49" s="144"/>
      <c r="M49" s="144"/>
      <c r="N49" s="144"/>
      <c r="O49" s="147"/>
    </row>
    <row r="50" spans="1:15" x14ac:dyDescent="0.25">
      <c r="A50" s="18"/>
      <c r="B50" s="18"/>
      <c r="C50" s="18"/>
      <c r="D50" s="18"/>
      <c r="E50" s="18"/>
      <c r="F50" s="18"/>
      <c r="G50" s="18"/>
      <c r="H50" s="18"/>
      <c r="I50" s="18"/>
      <c r="J50" s="259"/>
      <c r="K50" s="18"/>
      <c r="L50" s="18"/>
      <c r="M50" s="18"/>
      <c r="N50" s="18"/>
      <c r="O50" s="18"/>
    </row>
    <row r="51" spans="1:15" ht="32.25" customHeight="1" thickBot="1" x14ac:dyDescent="0.3">
      <c r="A51" s="574" t="s">
        <v>381</v>
      </c>
      <c r="B51" s="574"/>
      <c r="C51" s="574"/>
      <c r="D51" s="574"/>
      <c r="E51" s="583" t="s">
        <v>462</v>
      </c>
      <c r="I51" s="84" t="s">
        <v>186</v>
      </c>
      <c r="J51" s="260">
        <v>0</v>
      </c>
      <c r="K51" s="84"/>
      <c r="M51" s="84"/>
      <c r="N51" s="164" t="s">
        <v>34</v>
      </c>
      <c r="O51" s="84"/>
    </row>
    <row r="52" spans="1:15" ht="19.5" customHeight="1" thickTop="1" thickBot="1" x14ac:dyDescent="0.3">
      <c r="A52" s="574"/>
      <c r="B52" s="574"/>
      <c r="C52" s="574"/>
      <c r="D52" s="574"/>
      <c r="E52" s="583"/>
      <c r="F52" s="520"/>
      <c r="I52" s="84" t="s">
        <v>185</v>
      </c>
      <c r="J52" s="260">
        <v>1</v>
      </c>
      <c r="K52" s="84"/>
      <c r="L52" s="509" t="e">
        <f>D54/D55</f>
        <v>#DIV/0!</v>
      </c>
      <c r="M52" s="84"/>
      <c r="N52" s="87"/>
      <c r="O52" s="84"/>
    </row>
    <row r="53" spans="1:15" ht="16.5" thickTop="1" thickBot="1" x14ac:dyDescent="0.3">
      <c r="A53" s="291"/>
      <c r="B53" s="291"/>
      <c r="C53" s="291"/>
      <c r="D53" s="24"/>
      <c r="F53" s="520"/>
      <c r="I53" s="84" t="s">
        <v>184</v>
      </c>
      <c r="J53" s="260">
        <v>2</v>
      </c>
      <c r="K53" s="84"/>
      <c r="L53" s="510"/>
      <c r="M53" s="84"/>
      <c r="N53" s="84"/>
      <c r="O53" s="84"/>
    </row>
    <row r="54" spans="1:15" x14ac:dyDescent="0.25">
      <c r="A54" s="564" t="s">
        <v>380</v>
      </c>
      <c r="B54" s="564"/>
      <c r="C54" s="565"/>
      <c r="D54" s="11"/>
      <c r="F54" s="520"/>
      <c r="I54" s="84" t="s">
        <v>181</v>
      </c>
      <c r="J54" s="260">
        <v>3</v>
      </c>
      <c r="K54" s="84"/>
      <c r="L54" s="84"/>
      <c r="M54" s="84"/>
      <c r="N54" s="84"/>
      <c r="O54" s="84"/>
    </row>
    <row r="55" spans="1:15" x14ac:dyDescent="0.25">
      <c r="A55" s="564" t="s">
        <v>379</v>
      </c>
      <c r="B55" s="564"/>
      <c r="C55" s="513"/>
      <c r="D55" s="10"/>
      <c r="I55" s="84" t="s">
        <v>180</v>
      </c>
      <c r="J55" s="260">
        <v>4</v>
      </c>
      <c r="K55" s="84"/>
      <c r="L55" s="84"/>
      <c r="M55" s="84"/>
      <c r="N55" s="84"/>
      <c r="O55" s="84"/>
    </row>
    <row r="56" spans="1:15" x14ac:dyDescent="0.25">
      <c r="I56" s="84" t="s">
        <v>179</v>
      </c>
      <c r="J56" s="260">
        <v>5</v>
      </c>
      <c r="K56" s="84"/>
      <c r="L56" s="84"/>
      <c r="M56" s="84"/>
      <c r="N56" s="84"/>
      <c r="O56" s="84"/>
    </row>
    <row r="57" spans="1:15" x14ac:dyDescent="0.25">
      <c r="I57" s="84" t="s">
        <v>178</v>
      </c>
      <c r="J57" s="260">
        <v>6</v>
      </c>
      <c r="K57" s="84"/>
      <c r="L57" s="84"/>
      <c r="M57" s="84"/>
      <c r="N57" s="84"/>
      <c r="O57" s="84"/>
    </row>
    <row r="58" spans="1:15" x14ac:dyDescent="0.25">
      <c r="I58" s="88" t="s">
        <v>172</v>
      </c>
      <c r="J58" s="260">
        <v>7</v>
      </c>
      <c r="K58" s="84"/>
      <c r="L58" s="84"/>
      <c r="M58" s="84"/>
      <c r="N58" s="84"/>
      <c r="O58" s="84"/>
    </row>
    <row r="59" spans="1:15" x14ac:dyDescent="0.25">
      <c r="I59" s="84" t="s">
        <v>174</v>
      </c>
      <c r="J59" s="260">
        <v>8</v>
      </c>
      <c r="K59" s="84"/>
      <c r="L59" s="84"/>
      <c r="M59" s="84"/>
      <c r="N59" s="84"/>
      <c r="O59" s="84"/>
    </row>
    <row r="60" spans="1:15" x14ac:dyDescent="0.25">
      <c r="I60" s="84" t="s">
        <v>175</v>
      </c>
      <c r="J60" s="260">
        <v>9</v>
      </c>
      <c r="K60" s="84"/>
      <c r="L60" s="84"/>
      <c r="M60" s="84"/>
      <c r="N60" s="84"/>
      <c r="O60" s="84"/>
    </row>
    <row r="61" spans="1:15" x14ac:dyDescent="0.25">
      <c r="I61" s="84" t="s">
        <v>182</v>
      </c>
      <c r="J61" s="260">
        <v>10</v>
      </c>
      <c r="K61" s="84"/>
      <c r="L61" s="84"/>
      <c r="M61" s="84"/>
      <c r="N61" s="84"/>
      <c r="O61" s="84"/>
    </row>
    <row r="62" spans="1:15" x14ac:dyDescent="0.25">
      <c r="I62" s="336" t="s">
        <v>234</v>
      </c>
      <c r="J62" s="338">
        <v>10</v>
      </c>
      <c r="K62" s="84"/>
      <c r="L62" s="84"/>
      <c r="M62" s="84"/>
      <c r="N62" s="84"/>
      <c r="O62" s="84"/>
    </row>
    <row r="63" spans="1:15" x14ac:dyDescent="0.25">
      <c r="I63" s="84"/>
      <c r="J63" s="260"/>
      <c r="K63" s="84"/>
      <c r="L63" s="84"/>
      <c r="M63" s="84"/>
      <c r="N63" s="84"/>
      <c r="O63" s="84"/>
    </row>
    <row r="64" spans="1:15" x14ac:dyDescent="0.25">
      <c r="A64" s="188"/>
      <c r="B64" s="188"/>
      <c r="C64" s="188"/>
      <c r="D64" s="188"/>
      <c r="E64" s="188"/>
      <c r="F64" s="188"/>
      <c r="G64" s="188"/>
      <c r="H64" s="188"/>
      <c r="I64" s="211"/>
      <c r="J64" s="264"/>
      <c r="K64" s="211"/>
      <c r="L64" s="211"/>
      <c r="M64" s="211"/>
      <c r="N64" s="211"/>
      <c r="O64" s="211"/>
    </row>
    <row r="65" spans="1:15" x14ac:dyDescent="0.25">
      <c r="I65" s="84"/>
      <c r="J65" s="260"/>
      <c r="K65" s="84"/>
      <c r="L65" s="84"/>
      <c r="M65" s="84"/>
      <c r="N65" s="84"/>
      <c r="O65" s="84"/>
    </row>
    <row r="66" spans="1:15" ht="24.75" customHeight="1" x14ac:dyDescent="0.3">
      <c r="A66" s="529" t="s">
        <v>44</v>
      </c>
      <c r="B66" s="529"/>
      <c r="C66" s="529"/>
      <c r="D66" s="545" t="s">
        <v>45</v>
      </c>
      <c r="E66" s="545"/>
      <c r="F66" s="545"/>
      <c r="G66" s="524">
        <v>15</v>
      </c>
      <c r="H66" s="524"/>
      <c r="I66" s="89"/>
      <c r="J66" s="582" t="s">
        <v>46</v>
      </c>
      <c r="K66" s="582"/>
      <c r="L66" s="582"/>
      <c r="M66" s="582"/>
      <c r="N66" s="169">
        <f>N71+N80</f>
        <v>0</v>
      </c>
      <c r="O66" s="84"/>
    </row>
    <row r="67" spans="1:15" x14ac:dyDescent="0.25">
      <c r="I67" s="84"/>
      <c r="J67" s="260"/>
      <c r="K67" s="84"/>
      <c r="L67" s="84"/>
      <c r="M67" s="84"/>
      <c r="N67" s="84"/>
      <c r="O67" s="84"/>
    </row>
    <row r="68" spans="1:15" x14ac:dyDescent="0.25">
      <c r="A68" s="143" t="s">
        <v>47</v>
      </c>
      <c r="B68" s="144"/>
      <c r="C68" s="144"/>
      <c r="D68" s="144"/>
      <c r="E68" s="144"/>
      <c r="F68" s="144"/>
      <c r="G68" s="144"/>
      <c r="H68" s="144"/>
      <c r="I68" s="151"/>
      <c r="J68" s="265"/>
      <c r="K68" s="151"/>
      <c r="L68" s="151"/>
      <c r="M68" s="151"/>
      <c r="N68" s="151"/>
      <c r="O68" s="186"/>
    </row>
    <row r="69" spans="1:15" ht="15.75" thickBot="1" x14ac:dyDescent="0.3">
      <c r="A69" s="18"/>
      <c r="B69" s="18"/>
      <c r="C69" s="18"/>
      <c r="D69" s="18"/>
      <c r="E69" s="18"/>
      <c r="F69" s="18"/>
      <c r="G69" s="18"/>
      <c r="H69" s="18"/>
      <c r="I69" s="91"/>
      <c r="J69" s="266"/>
      <c r="K69" s="91"/>
      <c r="L69" s="91"/>
      <c r="M69" s="91"/>
      <c r="N69" s="91"/>
      <c r="O69" s="84"/>
    </row>
    <row r="70" spans="1:15" ht="47.45" customHeight="1" thickTop="1" thickBot="1" x14ac:dyDescent="0.3">
      <c r="A70" s="560" t="s">
        <v>235</v>
      </c>
      <c r="B70" s="560"/>
      <c r="C70" s="560"/>
      <c r="D70" s="561" t="s">
        <v>507</v>
      </c>
      <c r="E70" s="84"/>
      <c r="F70" s="94" t="s">
        <v>48</v>
      </c>
      <c r="G70" s="95"/>
      <c r="H70" s="96"/>
      <c r="I70" s="170" t="s">
        <v>49</v>
      </c>
      <c r="J70" s="260">
        <v>0</v>
      </c>
      <c r="K70" s="84"/>
      <c r="L70" s="86" t="e">
        <f>G70/D72</f>
        <v>#DIV/0!</v>
      </c>
      <c r="M70" s="84"/>
      <c r="N70" s="164" t="s">
        <v>34</v>
      </c>
      <c r="O70" s="84"/>
    </row>
    <row r="71" spans="1:15" ht="44.25" customHeight="1" thickTop="1" thickBot="1" x14ac:dyDescent="0.3">
      <c r="A71" s="560"/>
      <c r="B71" s="560"/>
      <c r="C71" s="560"/>
      <c r="D71" s="562"/>
      <c r="E71" s="84"/>
      <c r="F71" s="94" t="s">
        <v>50</v>
      </c>
      <c r="G71" s="95"/>
      <c r="H71" s="96"/>
      <c r="I71" s="170" t="s">
        <v>198</v>
      </c>
      <c r="J71" s="260">
        <v>10</v>
      </c>
      <c r="K71" s="84"/>
      <c r="L71" s="86" t="e">
        <f>G71/D72</f>
        <v>#DIV/0!</v>
      </c>
      <c r="M71" s="84"/>
      <c r="N71" s="87"/>
      <c r="O71" s="84"/>
    </row>
    <row r="72" spans="1:15" ht="45" customHeight="1" thickTop="1" thickBot="1" x14ac:dyDescent="0.3">
      <c r="A72" s="560" t="s">
        <v>236</v>
      </c>
      <c r="B72" s="560"/>
      <c r="C72" s="560"/>
      <c r="D72" s="95"/>
      <c r="E72" s="84"/>
      <c r="F72" s="94" t="s">
        <v>51</v>
      </c>
      <c r="G72" s="95"/>
      <c r="H72" s="96"/>
      <c r="I72" s="170" t="s">
        <v>197</v>
      </c>
      <c r="J72" s="260">
        <v>15</v>
      </c>
      <c r="K72" s="84"/>
      <c r="L72" s="86" t="e">
        <f>G72/D72</f>
        <v>#DIV/0!</v>
      </c>
      <c r="M72" s="84"/>
      <c r="N72" s="84"/>
      <c r="O72" s="84"/>
    </row>
    <row r="73" spans="1:15" ht="31.5" thickTop="1" thickBot="1" x14ac:dyDescent="0.3">
      <c r="A73" s="84"/>
      <c r="B73" s="84"/>
      <c r="C73" s="84"/>
      <c r="D73" s="84"/>
      <c r="E73" s="84"/>
      <c r="F73" s="94" t="s">
        <v>52</v>
      </c>
      <c r="G73" s="95"/>
      <c r="H73" s="96"/>
      <c r="I73" s="84"/>
      <c r="J73" s="260"/>
      <c r="K73" s="84"/>
      <c r="L73" s="86" t="e">
        <f>G73/D72</f>
        <v>#DIV/0!</v>
      </c>
      <c r="M73" s="84"/>
      <c r="N73" s="84"/>
      <c r="O73" s="84"/>
    </row>
    <row r="74" spans="1:15" ht="46.5" thickTop="1" thickBot="1" x14ac:dyDescent="0.3">
      <c r="A74" s="84"/>
      <c r="B74" s="84"/>
      <c r="C74" s="84"/>
      <c r="D74" s="84"/>
      <c r="E74" s="84"/>
      <c r="F74" s="94" t="s">
        <v>53</v>
      </c>
      <c r="G74" s="95"/>
      <c r="H74" s="96"/>
      <c r="I74" s="84"/>
      <c r="J74" s="260"/>
      <c r="K74" s="84"/>
      <c r="L74" s="86" t="e">
        <f>G74/D72</f>
        <v>#DIV/0!</v>
      </c>
      <c r="M74" s="84"/>
      <c r="N74" s="84"/>
      <c r="O74" s="84"/>
    </row>
    <row r="75" spans="1:15" ht="15.75" thickTop="1" x14ac:dyDescent="0.25">
      <c r="A75" s="84"/>
      <c r="B75" s="84"/>
      <c r="C75" s="84"/>
      <c r="D75" s="84"/>
      <c r="E75" s="84"/>
      <c r="F75" s="170"/>
      <c r="G75" s="96"/>
      <c r="H75" s="96"/>
      <c r="I75" s="84"/>
      <c r="J75" s="260"/>
      <c r="K75" s="84"/>
      <c r="L75" s="93"/>
      <c r="M75" s="84"/>
      <c r="N75" s="84"/>
      <c r="O75" s="84"/>
    </row>
    <row r="76" spans="1:15" ht="16.5" customHeight="1" x14ac:dyDescent="0.25">
      <c r="A76" s="167"/>
      <c r="B76" s="167"/>
      <c r="C76" s="167"/>
      <c r="D76" s="54"/>
    </row>
    <row r="77" spans="1:15" s="18" customFormat="1" x14ac:dyDescent="0.25">
      <c r="A77" s="143" t="s">
        <v>512</v>
      </c>
      <c r="B77" s="144"/>
      <c r="C77" s="144"/>
      <c r="D77" s="144"/>
      <c r="E77" s="144"/>
      <c r="F77" s="144"/>
      <c r="G77" s="144"/>
      <c r="H77" s="144"/>
      <c r="I77" s="257"/>
      <c r="J77" s="257"/>
      <c r="K77" s="144"/>
      <c r="L77" s="144"/>
      <c r="M77" s="144"/>
      <c r="N77" s="144"/>
      <c r="O77" s="147"/>
    </row>
    <row r="78" spans="1:15" ht="18" customHeight="1" x14ac:dyDescent="0.25">
      <c r="A78" s="318"/>
      <c r="B78" s="318"/>
      <c r="C78" s="318"/>
      <c r="I78" s="309"/>
    </row>
    <row r="79" spans="1:15" ht="36" customHeight="1" thickBot="1" x14ac:dyDescent="0.3">
      <c r="A79" s="508" t="s">
        <v>675</v>
      </c>
      <c r="B79" s="508"/>
      <c r="C79" s="508"/>
      <c r="D79" s="508"/>
      <c r="E79" s="508"/>
      <c r="F79" s="333" t="s">
        <v>440</v>
      </c>
      <c r="G79" s="513" t="s">
        <v>446</v>
      </c>
      <c r="H79" s="513"/>
      <c r="I79" s="513"/>
      <c r="J79" s="299">
        <v>0</v>
      </c>
      <c r="K79" s="299"/>
      <c r="L79" s="26"/>
      <c r="M79" s="84"/>
      <c r="N79" s="310" t="s">
        <v>34</v>
      </c>
      <c r="O79" s="84"/>
    </row>
    <row r="80" spans="1:15" ht="30.75" customHeight="1" thickTop="1" thickBot="1" x14ac:dyDescent="0.3">
      <c r="A80" s="508"/>
      <c r="B80" s="508"/>
      <c r="C80" s="508"/>
      <c r="D80" s="508"/>
      <c r="E80" s="508"/>
      <c r="G80" s="513" t="s">
        <v>444</v>
      </c>
      <c r="H80" s="513"/>
      <c r="I80" s="513"/>
      <c r="J80" s="299">
        <v>5</v>
      </c>
      <c r="K80" s="299"/>
      <c r="L80" s="26"/>
      <c r="M80" s="84"/>
      <c r="N80" s="87"/>
      <c r="O80" s="84"/>
    </row>
    <row r="81" spans="1:15" ht="31.5" customHeight="1" thickTop="1" x14ac:dyDescent="0.25">
      <c r="A81" s="312"/>
      <c r="B81" s="312"/>
      <c r="C81" s="312"/>
      <c r="D81" s="312"/>
      <c r="E81" s="312"/>
      <c r="G81" s="513" t="s">
        <v>445</v>
      </c>
      <c r="H81" s="513"/>
      <c r="I81" s="513"/>
      <c r="J81" s="299">
        <v>10</v>
      </c>
      <c r="K81" s="299"/>
      <c r="L81" s="26"/>
      <c r="M81" s="84"/>
      <c r="N81" s="84"/>
      <c r="O81" s="84"/>
    </row>
    <row r="82" spans="1:15" ht="16.5" customHeight="1" x14ac:dyDescent="0.25">
      <c r="A82" s="314"/>
      <c r="B82" s="314"/>
      <c r="C82" s="314"/>
      <c r="D82" s="317"/>
    </row>
    <row r="83" spans="1:15" ht="16.5" customHeight="1" x14ac:dyDescent="0.25">
      <c r="A83" s="214"/>
      <c r="B83" s="214"/>
      <c r="C83" s="214"/>
      <c r="D83" s="215"/>
      <c r="E83" s="188"/>
      <c r="F83" s="188"/>
      <c r="G83" s="188"/>
      <c r="H83" s="188"/>
      <c r="I83" s="188"/>
      <c r="J83" s="267"/>
      <c r="K83" s="188"/>
      <c r="L83" s="249"/>
      <c r="M83" s="188"/>
      <c r="N83" s="188"/>
      <c r="O83" s="188"/>
    </row>
    <row r="84" spans="1:15" ht="14.25" customHeight="1" x14ac:dyDescent="0.25">
      <c r="A84" s="314"/>
      <c r="B84" s="314"/>
      <c r="C84" s="314"/>
      <c r="D84" s="317"/>
      <c r="L84" s="53"/>
    </row>
    <row r="85" spans="1:15" ht="33" customHeight="1" x14ac:dyDescent="0.3">
      <c r="A85" s="554" t="s">
        <v>55</v>
      </c>
      <c r="B85" s="554"/>
      <c r="C85" s="554"/>
      <c r="D85" s="545" t="s">
        <v>56</v>
      </c>
      <c r="E85" s="545"/>
      <c r="F85" s="628"/>
      <c r="G85" s="629">
        <v>40</v>
      </c>
      <c r="H85" s="630"/>
      <c r="I85" s="307"/>
      <c r="J85" s="507" t="s">
        <v>57</v>
      </c>
      <c r="K85" s="507"/>
      <c r="L85" s="507"/>
      <c r="M85" s="645"/>
      <c r="N85" s="316">
        <f>N99+N91+N110</f>
        <v>0</v>
      </c>
    </row>
    <row r="86" spans="1:15" ht="15" customHeight="1" x14ac:dyDescent="0.3">
      <c r="A86" s="162"/>
      <c r="B86" s="162"/>
      <c r="C86" s="162"/>
      <c r="D86" s="165"/>
      <c r="E86" s="165"/>
      <c r="F86" s="165"/>
      <c r="G86" s="22"/>
      <c r="H86" s="22"/>
      <c r="I86" s="158"/>
      <c r="J86" s="300"/>
      <c r="K86" s="159"/>
      <c r="L86" s="159"/>
      <c r="M86" s="159"/>
      <c r="N86" s="22"/>
    </row>
    <row r="87" spans="1:15" ht="45" x14ac:dyDescent="0.25">
      <c r="A87" s="231" t="s">
        <v>28</v>
      </c>
      <c r="B87" s="231"/>
      <c r="C87" s="231"/>
      <c r="D87" s="231" t="s">
        <v>29</v>
      </c>
      <c r="E87" s="231"/>
      <c r="F87" s="231"/>
      <c r="G87" s="232" t="s">
        <v>30</v>
      </c>
      <c r="H87" s="231"/>
      <c r="I87" s="232" t="s">
        <v>31</v>
      </c>
      <c r="J87" s="263" t="s">
        <v>32</v>
      </c>
      <c r="K87" s="233"/>
      <c r="L87" s="232" t="s">
        <v>33</v>
      </c>
      <c r="M87" s="232"/>
      <c r="N87" s="234" t="s">
        <v>34</v>
      </c>
      <c r="O87" s="231"/>
    </row>
    <row r="88" spans="1:15" x14ac:dyDescent="0.25">
      <c r="A88" s="143" t="s">
        <v>58</v>
      </c>
      <c r="B88" s="144"/>
      <c r="C88" s="144"/>
      <c r="D88" s="144"/>
      <c r="E88" s="144"/>
      <c r="F88" s="144"/>
      <c r="G88" s="144"/>
      <c r="H88" s="144"/>
      <c r="I88" s="144"/>
      <c r="J88" s="257"/>
      <c r="K88" s="144"/>
      <c r="L88" s="144"/>
      <c r="M88" s="144"/>
      <c r="N88" s="144"/>
      <c r="O88" s="147"/>
    </row>
    <row r="89" spans="1:15" x14ac:dyDescent="0.25">
      <c r="A89" s="18"/>
      <c r="B89" s="18"/>
      <c r="C89" s="18"/>
      <c r="D89" s="18"/>
      <c r="E89" s="18"/>
      <c r="F89" s="18"/>
      <c r="G89" s="18"/>
      <c r="H89" s="18"/>
      <c r="I89" s="18"/>
      <c r="J89" s="259"/>
      <c r="K89" s="18"/>
      <c r="L89" s="18"/>
      <c r="M89" s="18"/>
      <c r="N89" s="18"/>
    </row>
    <row r="90" spans="1:15" ht="31.5" customHeight="1" thickBot="1" x14ac:dyDescent="0.3">
      <c r="A90" s="520" t="s">
        <v>188</v>
      </c>
      <c r="B90" s="520"/>
      <c r="C90" s="520"/>
      <c r="D90" s="532" t="s">
        <v>193</v>
      </c>
      <c r="E90" s="540" t="s">
        <v>402</v>
      </c>
      <c r="F90" s="540"/>
      <c r="G90" s="540"/>
      <c r="L90" s="26"/>
      <c r="N90" s="160" t="s">
        <v>34</v>
      </c>
    </row>
    <row r="91" spans="1:15" ht="45.75" customHeight="1" thickTop="1" thickBot="1" x14ac:dyDescent="0.3">
      <c r="A91" s="520"/>
      <c r="B91" s="520"/>
      <c r="C91" s="520"/>
      <c r="D91" s="532"/>
      <c r="E91" s="520" t="s">
        <v>392</v>
      </c>
      <c r="F91" s="541"/>
      <c r="G91" s="12"/>
      <c r="I91" s="343" t="s">
        <v>336</v>
      </c>
      <c r="J91" s="299">
        <v>0</v>
      </c>
      <c r="L91" s="26"/>
      <c r="N91" s="6">
        <v>0</v>
      </c>
    </row>
    <row r="92" spans="1:15" ht="36.75" customHeight="1" thickTop="1" thickBot="1" x14ac:dyDescent="0.3">
      <c r="A92" s="158"/>
      <c r="B92" s="158"/>
      <c r="C92" s="17"/>
      <c r="D92" s="17"/>
      <c r="E92" s="520" t="s">
        <v>393</v>
      </c>
      <c r="F92" s="541"/>
      <c r="G92" s="12"/>
      <c r="I92" s="343" t="s">
        <v>335</v>
      </c>
      <c r="J92" s="299">
        <v>10</v>
      </c>
      <c r="L92" s="26"/>
    </row>
    <row r="93" spans="1:15" ht="33.75" customHeight="1" thickTop="1" thickBot="1" x14ac:dyDescent="0.3">
      <c r="E93" s="540" t="s">
        <v>394</v>
      </c>
      <c r="F93" s="581"/>
      <c r="G93" s="12"/>
      <c r="I93" s="290"/>
      <c r="L93" s="26"/>
    </row>
    <row r="94" spans="1:15" ht="37.5" customHeight="1" thickTop="1" thickBot="1" x14ac:dyDescent="0.3">
      <c r="E94" s="580" t="s">
        <v>395</v>
      </c>
      <c r="F94" s="580"/>
      <c r="G94" s="12"/>
      <c r="I94" s="290"/>
      <c r="L94" s="26"/>
    </row>
    <row r="95" spans="1:15" ht="15.75" thickTop="1" x14ac:dyDescent="0.25"/>
    <row r="96" spans="1:15" x14ac:dyDescent="0.25">
      <c r="A96" s="143" t="s">
        <v>59</v>
      </c>
      <c r="B96" s="144"/>
      <c r="C96" s="144"/>
      <c r="D96" s="144"/>
      <c r="E96" s="144"/>
      <c r="F96" s="144"/>
      <c r="G96" s="144"/>
      <c r="H96" s="144"/>
      <c r="I96" s="144"/>
      <c r="J96" s="257"/>
      <c r="K96" s="144"/>
      <c r="L96" s="144"/>
      <c r="M96" s="144"/>
      <c r="N96" s="144"/>
      <c r="O96" s="147"/>
    </row>
    <row r="97" spans="1:15" x14ac:dyDescent="0.25">
      <c r="A97" s="18"/>
      <c r="B97" s="18"/>
      <c r="C97" s="18"/>
      <c r="D97" s="18"/>
      <c r="E97" s="18"/>
      <c r="F97" s="18"/>
      <c r="G97" s="18"/>
      <c r="H97" s="18"/>
      <c r="I97" s="18"/>
      <c r="J97" s="259"/>
      <c r="K97" s="18"/>
      <c r="L97" s="18"/>
      <c r="M97" s="18"/>
      <c r="N97" s="18"/>
    </row>
    <row r="98" spans="1:15" ht="31.5" customHeight="1" thickBot="1" x14ac:dyDescent="0.3">
      <c r="A98" s="540" t="s">
        <v>188</v>
      </c>
      <c r="B98" s="540"/>
      <c r="C98" s="540"/>
      <c r="D98" s="532" t="s">
        <v>194</v>
      </c>
      <c r="E98" s="520" t="s">
        <v>402</v>
      </c>
      <c r="F98" s="520"/>
      <c r="G98" s="520"/>
      <c r="I98" s="299"/>
      <c r="L98" s="26"/>
      <c r="N98" s="160" t="s">
        <v>34</v>
      </c>
    </row>
    <row r="99" spans="1:15" ht="42" customHeight="1" thickTop="1" thickBot="1" x14ac:dyDescent="0.3">
      <c r="A99" s="540"/>
      <c r="B99" s="540"/>
      <c r="C99" s="540"/>
      <c r="D99" s="532"/>
      <c r="E99" s="520" t="s">
        <v>396</v>
      </c>
      <c r="F99" s="541"/>
      <c r="G99" s="12"/>
      <c r="I99" s="292" t="s">
        <v>350</v>
      </c>
      <c r="J99" s="299">
        <v>0</v>
      </c>
      <c r="L99" s="26"/>
      <c r="N99" s="6"/>
    </row>
    <row r="100" spans="1:15" ht="31.5" customHeight="1" thickTop="1" thickBot="1" x14ac:dyDescent="0.3">
      <c r="A100" s="291"/>
      <c r="B100" s="291"/>
      <c r="C100" s="291"/>
      <c r="D100" s="17"/>
      <c r="E100" s="520" t="s">
        <v>397</v>
      </c>
      <c r="F100" s="541"/>
      <c r="G100" s="12"/>
      <c r="I100" s="292" t="s">
        <v>349</v>
      </c>
      <c r="J100" s="299">
        <v>15</v>
      </c>
      <c r="L100" s="26"/>
    </row>
    <row r="101" spans="1:15" ht="49.5" customHeight="1" thickTop="1" thickBot="1" x14ac:dyDescent="0.3">
      <c r="E101" s="520" t="s">
        <v>398</v>
      </c>
      <c r="F101" s="541"/>
      <c r="G101" s="12"/>
      <c r="I101" s="292"/>
      <c r="L101" s="26"/>
    </row>
    <row r="102" spans="1:15" ht="49.5" customHeight="1" thickTop="1" thickBot="1" x14ac:dyDescent="0.3">
      <c r="E102" s="520" t="s">
        <v>399</v>
      </c>
      <c r="F102" s="541"/>
      <c r="G102" s="12"/>
      <c r="I102" s="292"/>
      <c r="L102" s="26"/>
    </row>
    <row r="103" spans="1:15" ht="45" customHeight="1" thickTop="1" thickBot="1" x14ac:dyDescent="0.3">
      <c r="E103" s="520" t="s">
        <v>400</v>
      </c>
      <c r="F103" s="520"/>
      <c r="G103" s="12"/>
      <c r="I103" s="292"/>
      <c r="L103" s="26"/>
    </row>
    <row r="104" spans="1:15" ht="30" customHeight="1" thickTop="1" thickBot="1" x14ac:dyDescent="0.3">
      <c r="E104" s="520" t="s">
        <v>401</v>
      </c>
      <c r="F104" s="520"/>
      <c r="G104" s="12"/>
      <c r="I104" s="292"/>
      <c r="L104" s="26"/>
    </row>
    <row r="105" spans="1:15" ht="44.25" customHeight="1" thickTop="1" thickBot="1" x14ac:dyDescent="0.3">
      <c r="E105" s="540" t="s">
        <v>60</v>
      </c>
      <c r="F105" s="540"/>
      <c r="G105" s="12"/>
      <c r="I105" s="290"/>
      <c r="L105" s="26"/>
    </row>
    <row r="106" spans="1:15" ht="15" customHeight="1" thickTop="1" x14ac:dyDescent="0.25">
      <c r="E106" s="160"/>
      <c r="F106" s="160"/>
      <c r="G106" s="8"/>
      <c r="I106" s="157"/>
      <c r="L106" s="18"/>
    </row>
    <row r="107" spans="1:15" ht="17.45" customHeight="1" x14ac:dyDescent="0.25">
      <c r="A107" s="143" t="s">
        <v>61</v>
      </c>
      <c r="B107" s="144"/>
      <c r="C107" s="144"/>
      <c r="D107" s="144"/>
      <c r="E107" s="144"/>
      <c r="F107" s="144"/>
      <c r="G107" s="144"/>
      <c r="H107" s="144"/>
      <c r="I107" s="144"/>
      <c r="J107" s="257"/>
      <c r="K107" s="144"/>
      <c r="L107" s="144"/>
      <c r="M107" s="144"/>
      <c r="N107" s="144"/>
      <c r="O107" s="147"/>
    </row>
    <row r="108" spans="1:15" ht="12" customHeight="1" x14ac:dyDescent="0.25"/>
    <row r="109" spans="1:15" ht="51.75" customHeight="1" thickBot="1" x14ac:dyDescent="0.3">
      <c r="A109" s="540" t="s">
        <v>62</v>
      </c>
      <c r="B109" s="540"/>
      <c r="C109" s="540"/>
      <c r="D109" s="97" t="s">
        <v>428</v>
      </c>
      <c r="F109" s="520" t="s">
        <v>429</v>
      </c>
      <c r="G109" s="520"/>
      <c r="L109" s="26"/>
      <c r="N109" s="308" t="s">
        <v>34</v>
      </c>
      <c r="O109" s="36"/>
    </row>
    <row r="110" spans="1:15" ht="56.25" customHeight="1" thickTop="1" thickBot="1" x14ac:dyDescent="0.3">
      <c r="A110" s="309"/>
      <c r="B110" s="309"/>
      <c r="C110" s="309"/>
      <c r="D110" s="540" t="s">
        <v>63</v>
      </c>
      <c r="E110" s="540"/>
      <c r="F110" s="581"/>
      <c r="G110" s="12"/>
      <c r="I110" s="309" t="s">
        <v>64</v>
      </c>
      <c r="J110" s="299">
        <v>0</v>
      </c>
      <c r="L110" s="26"/>
      <c r="N110" s="6"/>
    </row>
    <row r="111" spans="1:15" ht="52.5" customHeight="1" thickTop="1" thickBot="1" x14ac:dyDescent="0.3">
      <c r="A111" s="327"/>
      <c r="B111" s="327"/>
      <c r="C111" s="327"/>
      <c r="D111" s="540" t="s">
        <v>65</v>
      </c>
      <c r="E111" s="540"/>
      <c r="F111" s="581"/>
      <c r="G111" s="12"/>
      <c r="I111" s="309" t="s">
        <v>66</v>
      </c>
      <c r="J111" s="299">
        <v>5</v>
      </c>
      <c r="L111" s="26"/>
    </row>
    <row r="112" spans="1:15" ht="45.75" customHeight="1" thickTop="1" thickBot="1" x14ac:dyDescent="0.3">
      <c r="D112" s="540" t="s">
        <v>67</v>
      </c>
      <c r="E112" s="540"/>
      <c r="F112" s="581"/>
      <c r="G112" s="12"/>
      <c r="I112" s="309" t="s">
        <v>68</v>
      </c>
      <c r="J112" s="299">
        <v>10</v>
      </c>
      <c r="L112" s="26"/>
    </row>
    <row r="113" spans="1:107" ht="15" customHeight="1" thickTop="1" x14ac:dyDescent="0.25">
      <c r="D113" s="308"/>
      <c r="E113" s="308"/>
      <c r="F113" s="319"/>
      <c r="G113" s="8"/>
      <c r="I113" s="309"/>
      <c r="L113" s="26"/>
    </row>
    <row r="114" spans="1:107" ht="18" customHeight="1" x14ac:dyDescent="0.25">
      <c r="A114" s="188"/>
      <c r="B114" s="188"/>
      <c r="C114" s="188"/>
      <c r="D114" s="216"/>
      <c r="E114" s="216"/>
      <c r="F114" s="214"/>
      <c r="G114" s="217"/>
      <c r="H114" s="188"/>
      <c r="I114" s="218"/>
      <c r="J114" s="267"/>
      <c r="K114" s="188"/>
      <c r="L114" s="188"/>
      <c r="M114" s="188"/>
      <c r="N114" s="188"/>
      <c r="O114" s="188"/>
    </row>
    <row r="115" spans="1:107" ht="16.899999999999999" customHeight="1" x14ac:dyDescent="0.25">
      <c r="D115" s="160"/>
      <c r="E115" s="160"/>
      <c r="F115" s="161"/>
      <c r="G115" s="8"/>
      <c r="I115" s="157"/>
      <c r="L115" s="18"/>
    </row>
    <row r="116" spans="1:107" ht="30.6" customHeight="1" x14ac:dyDescent="0.3">
      <c r="A116" s="554" t="s">
        <v>69</v>
      </c>
      <c r="B116" s="554"/>
      <c r="C116" s="554"/>
      <c r="D116" s="545" t="s">
        <v>70</v>
      </c>
      <c r="E116" s="545"/>
      <c r="F116" s="545"/>
      <c r="G116" s="524">
        <v>55</v>
      </c>
      <c r="H116" s="524"/>
      <c r="I116" s="158"/>
      <c r="J116" s="507" t="s">
        <v>71</v>
      </c>
      <c r="K116" s="507"/>
      <c r="L116" s="507"/>
      <c r="M116" s="507"/>
      <c r="N116" s="163">
        <f>N120+N126+N134</f>
        <v>0</v>
      </c>
    </row>
    <row r="117" spans="1:107" ht="15" customHeight="1" x14ac:dyDescent="0.25">
      <c r="E117" s="160"/>
      <c r="F117" s="161"/>
      <c r="G117" s="8"/>
      <c r="I117" s="157"/>
      <c r="L117" s="18"/>
    </row>
    <row r="118" spans="1:107" x14ac:dyDescent="0.25">
      <c r="A118" s="143" t="s">
        <v>72</v>
      </c>
      <c r="B118" s="144"/>
      <c r="C118" s="144"/>
      <c r="D118" s="144"/>
      <c r="E118" s="144"/>
      <c r="F118" s="144"/>
      <c r="G118" s="144"/>
      <c r="H118" s="144"/>
      <c r="I118" s="144"/>
      <c r="J118" s="257"/>
      <c r="K118" s="144"/>
      <c r="L118" s="144"/>
      <c r="M118" s="144"/>
      <c r="N118" s="144"/>
      <c r="O118" s="147"/>
    </row>
    <row r="119" spans="1:107" ht="30.75" thickBot="1" x14ac:dyDescent="0.3">
      <c r="A119" s="18"/>
      <c r="B119" s="18"/>
      <c r="C119" s="18"/>
      <c r="D119" s="18"/>
      <c r="E119" s="18"/>
      <c r="F119" s="18"/>
      <c r="G119" s="18"/>
      <c r="H119" s="18"/>
      <c r="I119" s="18"/>
      <c r="J119" s="259"/>
      <c r="K119" s="18"/>
      <c r="L119" s="18"/>
      <c r="M119" s="18"/>
      <c r="N119" s="160" t="s">
        <v>34</v>
      </c>
      <c r="O119" s="18"/>
    </row>
    <row r="120" spans="1:107" ht="43.5" customHeight="1" thickTop="1" thickBot="1" x14ac:dyDescent="0.3">
      <c r="A120" s="520" t="s">
        <v>73</v>
      </c>
      <c r="B120" s="520"/>
      <c r="C120" s="520"/>
      <c r="D120" s="641" t="s">
        <v>430</v>
      </c>
      <c r="E120" s="84"/>
      <c r="F120" s="551" t="s">
        <v>298</v>
      </c>
      <c r="G120" s="551"/>
      <c r="H120" s="551"/>
      <c r="I120" s="551"/>
      <c r="J120" s="299">
        <v>0</v>
      </c>
      <c r="L120" s="26"/>
      <c r="N120" s="6"/>
    </row>
    <row r="121" spans="1:107" ht="66.75" customHeight="1" thickTop="1" x14ac:dyDescent="0.25">
      <c r="A121" s="520"/>
      <c r="B121" s="520"/>
      <c r="C121" s="520"/>
      <c r="D121" s="641"/>
      <c r="E121" s="84"/>
      <c r="F121" s="551" t="s">
        <v>299</v>
      </c>
      <c r="G121" s="551"/>
      <c r="H121" s="551"/>
      <c r="I121" s="551"/>
      <c r="J121" s="299">
        <v>5</v>
      </c>
      <c r="L121" s="26"/>
    </row>
    <row r="122" spans="1:107" ht="43.5" customHeight="1" x14ac:dyDescent="0.25">
      <c r="A122" s="309"/>
      <c r="B122" s="309"/>
      <c r="C122" s="309"/>
      <c r="D122" s="98"/>
      <c r="E122" s="84"/>
      <c r="F122" s="551" t="s">
        <v>300</v>
      </c>
      <c r="G122" s="551"/>
      <c r="H122" s="551"/>
      <c r="I122" s="551"/>
      <c r="J122" s="299">
        <v>10</v>
      </c>
      <c r="K122" s="3"/>
      <c r="L122" s="26"/>
    </row>
    <row r="123" spans="1:107" x14ac:dyDescent="0.25">
      <c r="A123" s="9"/>
      <c r="B123" s="9"/>
      <c r="C123" s="9"/>
      <c r="D123" s="9"/>
      <c r="G123" s="168"/>
      <c r="I123" s="157"/>
      <c r="K123" s="3"/>
    </row>
    <row r="124" spans="1:107" ht="23.25" customHeight="1" x14ac:dyDescent="0.25">
      <c r="A124" s="143" t="s">
        <v>203</v>
      </c>
      <c r="B124" s="144"/>
      <c r="C124" s="144"/>
      <c r="D124" s="144"/>
      <c r="E124" s="144"/>
      <c r="F124" s="593" t="s">
        <v>497</v>
      </c>
      <c r="G124" s="593"/>
      <c r="H124" s="593"/>
      <c r="I124" s="593"/>
      <c r="J124" s="257"/>
      <c r="K124" s="144"/>
      <c r="L124" s="144"/>
      <c r="M124" s="144"/>
      <c r="N124" s="144"/>
      <c r="O124" s="147"/>
    </row>
    <row r="125" spans="1:107" ht="29.25" customHeight="1" thickBot="1" x14ac:dyDescent="0.3">
      <c r="A125" s="18"/>
      <c r="B125" s="18"/>
      <c r="C125" s="18"/>
      <c r="D125" s="18"/>
      <c r="E125" s="18"/>
      <c r="F125" s="18"/>
      <c r="G125" s="18"/>
      <c r="H125" s="18"/>
      <c r="I125" s="259"/>
      <c r="J125" s="259"/>
      <c r="K125" s="18"/>
      <c r="L125" s="18"/>
      <c r="M125" s="18"/>
      <c r="N125" s="308" t="s">
        <v>34</v>
      </c>
      <c r="O125" s="18"/>
    </row>
    <row r="126" spans="1:107" s="55" customFormat="1" ht="31.5" customHeight="1" thickTop="1" thickBot="1" x14ac:dyDescent="0.3">
      <c r="A126" s="508" t="s">
        <v>495</v>
      </c>
      <c r="B126" s="508"/>
      <c r="C126" s="508"/>
      <c r="D126" s="508"/>
      <c r="E126" s="508"/>
      <c r="F126" s="84"/>
      <c r="G126" s="84"/>
      <c r="H126" s="84"/>
      <c r="I126" s="312" t="s">
        <v>192</v>
      </c>
      <c r="J126" s="260">
        <v>0</v>
      </c>
      <c r="K126" s="84"/>
      <c r="L126" s="26"/>
      <c r="M126"/>
      <c r="N126" s="6"/>
      <c r="O126"/>
      <c r="P126" s="18"/>
      <c r="Q126" s="18"/>
      <c r="R126" s="18"/>
      <c r="S126" s="18"/>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row>
    <row r="127" spans="1:107" ht="15.75" thickTop="1" x14ac:dyDescent="0.25">
      <c r="A127" s="322"/>
      <c r="B127" s="322"/>
      <c r="C127" s="322"/>
      <c r="D127" s="84"/>
      <c r="E127" s="84"/>
      <c r="F127" s="84"/>
      <c r="G127" s="84"/>
      <c r="H127" s="84"/>
      <c r="I127" s="312" t="s">
        <v>191</v>
      </c>
      <c r="J127" s="260">
        <v>5</v>
      </c>
      <c r="K127" s="84"/>
      <c r="L127" s="26"/>
    </row>
    <row r="128" spans="1:107" ht="18.75" customHeight="1" x14ac:dyDescent="0.25">
      <c r="I128" s="312" t="s">
        <v>190</v>
      </c>
      <c r="J128" s="260">
        <v>10</v>
      </c>
      <c r="K128" s="84"/>
      <c r="L128" s="26"/>
    </row>
    <row r="129" spans="1:15" x14ac:dyDescent="0.25">
      <c r="I129" s="312" t="s">
        <v>189</v>
      </c>
      <c r="J129" s="260">
        <v>15</v>
      </c>
      <c r="K129" s="99"/>
      <c r="L129" s="26"/>
    </row>
    <row r="130" spans="1:15" x14ac:dyDescent="0.25">
      <c r="I130" s="309"/>
      <c r="K130" s="3"/>
    </row>
    <row r="131" spans="1:15" ht="15" customHeight="1" x14ac:dyDescent="0.25">
      <c r="A131" s="187" t="s">
        <v>237</v>
      </c>
      <c r="B131" s="144"/>
      <c r="C131" s="144"/>
      <c r="D131" s="144"/>
      <c r="E131" s="144"/>
      <c r="F131" s="144"/>
      <c r="G131" s="593" t="s">
        <v>497</v>
      </c>
      <c r="H131" s="593"/>
      <c r="I131" s="593"/>
      <c r="J131" s="593"/>
      <c r="K131" s="144"/>
      <c r="L131" s="144"/>
      <c r="M131" s="144"/>
      <c r="N131" s="144"/>
      <c r="O131" s="147"/>
    </row>
    <row r="132" spans="1:15" ht="15.75" thickBot="1" x14ac:dyDescent="0.3">
      <c r="A132" s="18"/>
      <c r="B132" s="18"/>
      <c r="C132" s="18"/>
      <c r="D132" s="18"/>
      <c r="E132" s="18"/>
      <c r="F132" s="18"/>
      <c r="G132" s="18"/>
      <c r="H132" s="18"/>
      <c r="I132" s="259"/>
      <c r="J132" s="259"/>
      <c r="K132" s="18"/>
      <c r="L132" s="18"/>
      <c r="M132" s="18"/>
      <c r="N132" s="18"/>
      <c r="O132" s="18"/>
    </row>
    <row r="133" spans="1:15" ht="27.75" customHeight="1" thickBot="1" x14ac:dyDescent="0.3">
      <c r="A133" s="520" t="s">
        <v>496</v>
      </c>
      <c r="B133" s="520"/>
      <c r="C133" s="590"/>
      <c r="D133" s="591"/>
      <c r="E133" s="17"/>
      <c r="F133" s="520" t="s">
        <v>355</v>
      </c>
      <c r="G133" s="552"/>
      <c r="H133" s="17"/>
      <c r="I133" s="299" t="s">
        <v>77</v>
      </c>
      <c r="J133" s="299">
        <v>0</v>
      </c>
      <c r="L133" s="24"/>
      <c r="N133" s="308" t="s">
        <v>34</v>
      </c>
    </row>
    <row r="134" spans="1:15" ht="30" customHeight="1" thickTop="1" thickBot="1" x14ac:dyDescent="0.3">
      <c r="A134" s="520"/>
      <c r="B134" s="520"/>
      <c r="C134" s="590"/>
      <c r="D134" s="592"/>
      <c r="E134" s="17"/>
      <c r="F134" s="520"/>
      <c r="G134" s="553"/>
      <c r="H134" s="17"/>
      <c r="I134" s="332">
        <v>1</v>
      </c>
      <c r="J134" s="299">
        <v>15</v>
      </c>
      <c r="L134" s="16" t="e">
        <f>H134/D134</f>
        <v>#DIV/0!</v>
      </c>
      <c r="N134" s="6">
        <v>0</v>
      </c>
      <c r="O134" s="8"/>
    </row>
    <row r="135" spans="1:15" x14ac:dyDescent="0.25">
      <c r="A135" s="157"/>
      <c r="B135" s="157"/>
      <c r="C135" s="157"/>
      <c r="D135" s="13"/>
    </row>
    <row r="137" spans="1:15" x14ac:dyDescent="0.25">
      <c r="A137" s="188"/>
      <c r="B137" s="188"/>
      <c r="C137" s="188"/>
      <c r="D137" s="188"/>
      <c r="E137" s="188"/>
      <c r="F137" s="188"/>
      <c r="G137" s="188"/>
      <c r="H137" s="188"/>
      <c r="I137" s="188"/>
      <c r="J137" s="267"/>
      <c r="K137" s="188"/>
      <c r="L137" s="188"/>
      <c r="M137" s="188"/>
      <c r="N137" s="188"/>
      <c r="O137" s="188"/>
    </row>
    <row r="139" spans="1:15" ht="42" customHeight="1" x14ac:dyDescent="0.3">
      <c r="A139" s="529" t="s">
        <v>79</v>
      </c>
      <c r="B139" s="529"/>
      <c r="C139" s="529"/>
      <c r="D139" s="539" t="s">
        <v>80</v>
      </c>
      <c r="E139" s="539"/>
      <c r="F139" s="539"/>
      <c r="G139" s="524">
        <v>10</v>
      </c>
      <c r="H139" s="524"/>
      <c r="I139" s="158"/>
      <c r="J139" s="644" t="s">
        <v>81</v>
      </c>
      <c r="K139" s="644"/>
      <c r="L139" s="644"/>
      <c r="M139" s="644"/>
      <c r="N139" s="163">
        <f>N144+N150</f>
        <v>0</v>
      </c>
    </row>
    <row r="141" spans="1:15" ht="45" x14ac:dyDescent="0.25">
      <c r="A141" s="231" t="s">
        <v>28</v>
      </c>
      <c r="B141" s="231"/>
      <c r="C141" s="231"/>
      <c r="D141" s="231" t="s">
        <v>29</v>
      </c>
      <c r="E141" s="231"/>
      <c r="F141" s="231"/>
      <c r="G141" s="232" t="s">
        <v>30</v>
      </c>
      <c r="H141" s="231"/>
      <c r="I141" s="232" t="s">
        <v>31</v>
      </c>
      <c r="J141" s="263" t="s">
        <v>32</v>
      </c>
      <c r="K141" s="233"/>
      <c r="L141" s="232" t="s">
        <v>33</v>
      </c>
      <c r="M141" s="232"/>
      <c r="N141" s="234" t="s">
        <v>34</v>
      </c>
      <c r="O141" s="231"/>
    </row>
    <row r="142" spans="1:15" x14ac:dyDescent="0.25">
      <c r="A142" s="143" t="s">
        <v>204</v>
      </c>
      <c r="B142" s="144"/>
      <c r="C142" s="144"/>
      <c r="D142" s="144"/>
      <c r="E142" s="144"/>
      <c r="F142" s="144"/>
      <c r="G142" s="144"/>
      <c r="H142" s="144"/>
      <c r="I142" s="144"/>
      <c r="J142" s="257"/>
      <c r="K142" s="144"/>
      <c r="L142" s="144"/>
      <c r="M142" s="144"/>
      <c r="N142" s="144"/>
      <c r="O142" s="147"/>
    </row>
    <row r="143" spans="1:15" ht="15" customHeight="1" thickBot="1" x14ac:dyDescent="0.3">
      <c r="A143" s="540" t="s">
        <v>82</v>
      </c>
      <c r="B143" s="540"/>
      <c r="C143" s="540"/>
      <c r="N143" s="160" t="s">
        <v>34</v>
      </c>
    </row>
    <row r="144" spans="1:15" ht="58.5" customHeight="1" thickTop="1" thickBot="1" x14ac:dyDescent="0.3">
      <c r="A144" s="540"/>
      <c r="B144" s="540"/>
      <c r="C144" s="540"/>
      <c r="D144" s="97" t="s">
        <v>196</v>
      </c>
      <c r="F144" s="157" t="s">
        <v>83</v>
      </c>
      <c r="G144" s="12"/>
      <c r="I144" t="s">
        <v>84</v>
      </c>
      <c r="J144" s="299">
        <v>0</v>
      </c>
      <c r="L144" s="26"/>
      <c r="N144" s="6"/>
    </row>
    <row r="145" spans="1:15" ht="15.75" thickTop="1" x14ac:dyDescent="0.25">
      <c r="A145" s="540"/>
      <c r="B145" s="540"/>
      <c r="C145" s="540"/>
      <c r="I145" s="25" t="s">
        <v>85</v>
      </c>
      <c r="J145" s="299">
        <v>3</v>
      </c>
      <c r="L145" s="26"/>
    </row>
    <row r="146" spans="1:15" ht="35.25" customHeight="1" x14ac:dyDescent="0.25">
      <c r="A146" s="540"/>
      <c r="B146" s="540"/>
      <c r="C146" s="540"/>
      <c r="I146" s="25" t="s">
        <v>86</v>
      </c>
      <c r="J146" s="299">
        <v>5</v>
      </c>
      <c r="L146" s="26"/>
    </row>
    <row r="147" spans="1:15" x14ac:dyDescent="0.25">
      <c r="I147" s="25"/>
    </row>
    <row r="148" spans="1:15" x14ac:dyDescent="0.25">
      <c r="A148" s="143" t="s">
        <v>205</v>
      </c>
      <c r="B148" s="144"/>
      <c r="C148" s="144"/>
      <c r="D148" s="144"/>
      <c r="E148" s="144"/>
      <c r="F148" s="144"/>
      <c r="G148" s="144"/>
      <c r="H148" s="144"/>
      <c r="I148" s="144"/>
      <c r="J148" s="257"/>
      <c r="K148" s="144"/>
      <c r="L148" s="144"/>
      <c r="M148" s="144"/>
      <c r="N148" s="144"/>
      <c r="O148" s="147"/>
    </row>
    <row r="149" spans="1:15" ht="30.75" customHeight="1" thickBot="1" x14ac:dyDescent="0.3">
      <c r="A149" s="642" t="s">
        <v>282</v>
      </c>
      <c r="B149" s="642"/>
      <c r="C149" s="642"/>
      <c r="N149" s="160" t="s">
        <v>34</v>
      </c>
    </row>
    <row r="150" spans="1:15" ht="51.75" customHeight="1" thickTop="1" thickBot="1" x14ac:dyDescent="0.3">
      <c r="A150" s="480"/>
      <c r="B150" s="480"/>
      <c r="C150" s="480"/>
      <c r="D150" s="643" t="s">
        <v>277</v>
      </c>
      <c r="E150" s="643"/>
      <c r="F150" s="157" t="s">
        <v>88</v>
      </c>
      <c r="G150" s="12"/>
      <c r="I150" t="s">
        <v>84</v>
      </c>
      <c r="J150" s="299">
        <v>0</v>
      </c>
      <c r="L150" s="26"/>
      <c r="N150" s="6"/>
    </row>
    <row r="151" spans="1:15" ht="22.5" customHeight="1" thickTop="1" x14ac:dyDescent="0.25">
      <c r="A151" s="480"/>
      <c r="B151" s="480"/>
      <c r="C151" s="480"/>
      <c r="I151" s="25" t="s">
        <v>89</v>
      </c>
      <c r="J151" s="299">
        <v>2</v>
      </c>
      <c r="L151" s="26"/>
    </row>
    <row r="152" spans="1:15" x14ac:dyDescent="0.25">
      <c r="A152" s="480"/>
      <c r="B152" s="480"/>
      <c r="C152" s="480"/>
      <c r="I152" s="25" t="s">
        <v>90</v>
      </c>
      <c r="J152" s="299">
        <v>5</v>
      </c>
      <c r="L152" s="26"/>
    </row>
    <row r="154" spans="1:15" x14ac:dyDescent="0.25">
      <c r="A154" s="188"/>
      <c r="B154" s="188"/>
      <c r="C154" s="188"/>
      <c r="D154" s="188"/>
      <c r="E154" s="188"/>
      <c r="F154" s="188"/>
      <c r="G154" s="188"/>
      <c r="H154" s="188"/>
      <c r="I154" s="188"/>
      <c r="J154" s="267"/>
      <c r="K154" s="188"/>
      <c r="L154" s="188"/>
      <c r="M154" s="188"/>
      <c r="N154" s="188"/>
    </row>
    <row r="156" spans="1:15" ht="35.25" customHeight="1" x14ac:dyDescent="0.3">
      <c r="A156" s="529" t="s">
        <v>91</v>
      </c>
      <c r="B156" s="529"/>
      <c r="C156" s="529"/>
      <c r="D156" s="539" t="s">
        <v>92</v>
      </c>
      <c r="E156" s="539"/>
      <c r="F156" s="539"/>
      <c r="G156" s="524">
        <v>35</v>
      </c>
      <c r="H156" s="524"/>
      <c r="I156" s="158"/>
      <c r="J156" s="528" t="s">
        <v>93</v>
      </c>
      <c r="K156" s="528"/>
      <c r="L156" s="528"/>
      <c r="M156" s="528"/>
      <c r="N156" s="163">
        <f>N161+N166+N171+N179+N185</f>
        <v>0</v>
      </c>
    </row>
    <row r="158" spans="1:15" ht="45" x14ac:dyDescent="0.25">
      <c r="A158" s="231" t="s">
        <v>28</v>
      </c>
      <c r="B158" s="231"/>
      <c r="C158" s="231"/>
      <c r="D158" s="231" t="s">
        <v>29</v>
      </c>
      <c r="E158" s="231"/>
      <c r="F158" s="231"/>
      <c r="G158" s="232" t="s">
        <v>30</v>
      </c>
      <c r="H158" s="231"/>
      <c r="I158" s="232" t="s">
        <v>31</v>
      </c>
      <c r="J158" s="263" t="s">
        <v>32</v>
      </c>
      <c r="K158" s="233"/>
      <c r="L158" s="232" t="s">
        <v>33</v>
      </c>
      <c r="M158" s="232"/>
      <c r="N158" s="234" t="s">
        <v>34</v>
      </c>
      <c r="O158" s="231"/>
    </row>
    <row r="159" spans="1:15" s="18" customFormat="1" x14ac:dyDescent="0.25">
      <c r="A159" s="152" t="s">
        <v>206</v>
      </c>
      <c r="B159" s="153"/>
      <c r="C159" s="153"/>
      <c r="D159" s="144"/>
      <c r="E159" s="144"/>
      <c r="F159" s="144"/>
      <c r="G159" s="144"/>
      <c r="H159" s="144"/>
      <c r="I159" s="144"/>
      <c r="J159" s="257"/>
      <c r="K159" s="144"/>
      <c r="L159" s="144"/>
      <c r="M159" s="144"/>
      <c r="N159" s="144"/>
      <c r="O159" s="147"/>
    </row>
    <row r="160" spans="1:15" ht="30.75" thickBot="1" x14ac:dyDescent="0.3">
      <c r="A160" s="21"/>
      <c r="B160" s="21"/>
      <c r="C160" s="21"/>
      <c r="D160" s="18"/>
      <c r="E160" s="18"/>
      <c r="F160" s="18"/>
      <c r="G160" s="18"/>
      <c r="H160" s="18"/>
      <c r="I160" s="18"/>
      <c r="J160" s="259"/>
      <c r="K160" s="18"/>
      <c r="L160" s="18"/>
      <c r="M160" s="18"/>
      <c r="N160" s="160" t="s">
        <v>34</v>
      </c>
      <c r="O160" s="18"/>
    </row>
    <row r="161" spans="1:15" ht="39.75" customHeight="1" thickTop="1" thickBot="1" x14ac:dyDescent="0.3">
      <c r="A161" s="520" t="s">
        <v>94</v>
      </c>
      <c r="B161" s="520"/>
      <c r="C161" s="520"/>
      <c r="D161" s="537" t="s">
        <v>95</v>
      </c>
      <c r="F161" t="s">
        <v>96</v>
      </c>
      <c r="G161" s="12"/>
      <c r="I161" s="160" t="s">
        <v>97</v>
      </c>
      <c r="J161" s="299">
        <v>0</v>
      </c>
      <c r="L161" s="16" t="e">
        <f>G162/G161</f>
        <v>#DIV/0!</v>
      </c>
      <c r="N161" s="6"/>
    </row>
    <row r="162" spans="1:15" ht="31.5" thickTop="1" thickBot="1" x14ac:dyDescent="0.3">
      <c r="A162" s="520"/>
      <c r="B162" s="520"/>
      <c r="C162" s="520"/>
      <c r="D162" s="537"/>
      <c r="F162" s="157" t="s">
        <v>98</v>
      </c>
      <c r="G162" s="12"/>
      <c r="I162" s="157" t="s">
        <v>99</v>
      </c>
      <c r="J162" s="299">
        <v>5</v>
      </c>
    </row>
    <row r="163" spans="1:15" ht="15.75" thickTop="1" x14ac:dyDescent="0.25"/>
    <row r="164" spans="1:15" s="18" customFormat="1" x14ac:dyDescent="0.25">
      <c r="A164" s="152" t="s">
        <v>287</v>
      </c>
      <c r="B164" s="153"/>
      <c r="C164" s="153"/>
      <c r="D164" s="144"/>
      <c r="E164" s="144"/>
      <c r="F164" s="144"/>
      <c r="G164" s="144"/>
      <c r="H164" s="144"/>
      <c r="I164" s="144"/>
      <c r="J164" s="257"/>
      <c r="K164" s="144"/>
      <c r="L164" s="144"/>
      <c r="M164" s="144"/>
      <c r="N164" s="144"/>
      <c r="O164" s="147"/>
    </row>
    <row r="165" spans="1:15" ht="30.75" thickBot="1" x14ac:dyDescent="0.3">
      <c r="A165" s="21"/>
      <c r="B165" s="21"/>
      <c r="C165" s="21"/>
      <c r="D165" s="18"/>
      <c r="E165" s="18"/>
      <c r="F165" s="18"/>
      <c r="G165" s="18"/>
      <c r="H165" s="18"/>
      <c r="I165" s="18"/>
      <c r="J165" s="259"/>
      <c r="K165" s="18"/>
      <c r="L165" s="18"/>
      <c r="M165" s="18"/>
      <c r="N165" s="190" t="s">
        <v>34</v>
      </c>
      <c r="O165" s="18"/>
    </row>
    <row r="166" spans="1:15" ht="39" customHeight="1" thickTop="1" thickBot="1" x14ac:dyDescent="0.3">
      <c r="A166" s="569" t="s">
        <v>289</v>
      </c>
      <c r="B166" s="569"/>
      <c r="C166" s="569"/>
      <c r="D166" s="569"/>
      <c r="E166" s="569"/>
      <c r="G166" s="8"/>
      <c r="H166" s="520" t="s">
        <v>283</v>
      </c>
      <c r="I166" s="520"/>
      <c r="J166" s="260">
        <v>10</v>
      </c>
      <c r="L166" s="32"/>
      <c r="N166" s="6"/>
    </row>
    <row r="167" spans="1:15" ht="53.25" customHeight="1" thickTop="1" x14ac:dyDescent="0.25">
      <c r="A167" s="569"/>
      <c r="B167" s="569"/>
      <c r="C167" s="569"/>
      <c r="D167" s="569"/>
      <c r="E167" s="569"/>
      <c r="G167" s="8"/>
      <c r="H167" s="508" t="s">
        <v>232</v>
      </c>
      <c r="I167" s="508"/>
      <c r="J167" s="260">
        <v>5</v>
      </c>
      <c r="L167" s="32"/>
      <c r="N167" s="8"/>
    </row>
    <row r="168" spans="1:15" ht="59.25" customHeight="1" x14ac:dyDescent="0.25">
      <c r="A168" s="193"/>
      <c r="B168" s="193"/>
      <c r="C168" s="193"/>
      <c r="D168" s="193"/>
      <c r="F168" s="193"/>
      <c r="G168" s="8"/>
      <c r="H168" s="508" t="s">
        <v>284</v>
      </c>
      <c r="I168" s="508"/>
      <c r="J168" s="260">
        <v>0</v>
      </c>
      <c r="L168" s="26"/>
    </row>
    <row r="169" spans="1:15" x14ac:dyDescent="0.25">
      <c r="A169" s="221"/>
      <c r="B169" s="221"/>
      <c r="C169" s="221"/>
      <c r="D169" s="222"/>
      <c r="E169" s="222"/>
      <c r="F169" s="222"/>
      <c r="G169" s="222"/>
      <c r="H169" s="222"/>
      <c r="I169" s="222"/>
      <c r="J169" s="261"/>
      <c r="K169" s="222"/>
      <c r="L169" s="222"/>
      <c r="M169" s="18"/>
      <c r="O169" s="18"/>
    </row>
    <row r="170" spans="1:15" ht="41.25" customHeight="1" thickBot="1" x14ac:dyDescent="0.3">
      <c r="A170" s="575" t="s">
        <v>594</v>
      </c>
      <c r="B170" s="575"/>
      <c r="C170" s="575"/>
      <c r="D170" s="575"/>
      <c r="E170" s="575"/>
      <c r="G170" s="8"/>
      <c r="H170" s="536" t="s">
        <v>290</v>
      </c>
      <c r="I170" s="536"/>
      <c r="J170" s="260">
        <v>10</v>
      </c>
      <c r="L170" s="32"/>
      <c r="N170" s="190" t="s">
        <v>34</v>
      </c>
    </row>
    <row r="171" spans="1:15" ht="51.75" customHeight="1" thickTop="1" thickBot="1" x14ac:dyDescent="0.3">
      <c r="A171" s="575"/>
      <c r="B171" s="575"/>
      <c r="C171" s="575"/>
      <c r="D171" s="575"/>
      <c r="E171" s="575"/>
      <c r="G171" s="8"/>
      <c r="H171" s="602" t="s">
        <v>285</v>
      </c>
      <c r="I171" s="602"/>
      <c r="J171" s="260">
        <v>5</v>
      </c>
      <c r="L171" s="32"/>
      <c r="N171" s="6"/>
    </row>
    <row r="172" spans="1:15" ht="59.25" customHeight="1" thickTop="1" x14ac:dyDescent="0.25">
      <c r="A172" s="193"/>
      <c r="B172" s="193"/>
      <c r="C172" s="193"/>
      <c r="D172" s="193"/>
      <c r="F172" s="193"/>
      <c r="G172" s="8"/>
      <c r="H172" s="602" t="s">
        <v>286</v>
      </c>
      <c r="I172" s="602"/>
      <c r="J172" s="260">
        <v>0</v>
      </c>
      <c r="L172" s="26"/>
    </row>
    <row r="173" spans="1:15" x14ac:dyDescent="0.25">
      <c r="A173" s="460" t="s">
        <v>593</v>
      </c>
      <c r="B173" s="461"/>
      <c r="C173" s="461"/>
      <c r="D173" s="461"/>
      <c r="E173" s="461"/>
      <c r="F173" s="461"/>
      <c r="G173" s="461"/>
      <c r="H173" s="461"/>
      <c r="I173" s="461"/>
      <c r="J173" s="461"/>
      <c r="K173" s="461"/>
      <c r="L173" s="461"/>
      <c r="M173" s="461"/>
      <c r="N173" s="461"/>
      <c r="O173" s="461"/>
    </row>
    <row r="174" spans="1:15" ht="49.5" customHeight="1" x14ac:dyDescent="0.25">
      <c r="A174" s="577" t="s">
        <v>595</v>
      </c>
      <c r="B174" s="578"/>
      <c r="C174" s="578"/>
      <c r="D174" s="578"/>
      <c r="E174" s="578"/>
      <c r="F174" s="578"/>
      <c r="G174" s="578"/>
      <c r="H174" s="578"/>
      <c r="I174" s="578"/>
      <c r="J174" s="578"/>
      <c r="K174" s="578"/>
      <c r="L174" s="578"/>
      <c r="M174" s="578"/>
      <c r="N174" s="578"/>
      <c r="O174" s="579"/>
    </row>
    <row r="175" spans="1:15" ht="37.5" customHeight="1" x14ac:dyDescent="0.25">
      <c r="A175" s="577" t="s">
        <v>596</v>
      </c>
      <c r="B175" s="578"/>
      <c r="C175" s="578"/>
      <c r="D175" s="578"/>
      <c r="E175" s="578"/>
      <c r="F175" s="578"/>
      <c r="G175" s="578"/>
      <c r="H175" s="578"/>
      <c r="I175" s="578"/>
      <c r="J175" s="578"/>
      <c r="K175" s="578"/>
      <c r="L175" s="578"/>
      <c r="M175" s="578"/>
      <c r="N175" s="578"/>
      <c r="O175" s="579"/>
    </row>
    <row r="177" spans="1:15" s="18" customFormat="1" x14ac:dyDescent="0.25">
      <c r="A177" s="143" t="s">
        <v>288</v>
      </c>
      <c r="B177" s="144"/>
      <c r="C177" s="144"/>
      <c r="D177" s="144"/>
      <c r="E177" s="144"/>
      <c r="F177" s="144"/>
      <c r="G177" s="144"/>
      <c r="H177" s="144"/>
      <c r="I177" s="144"/>
      <c r="J177" s="257"/>
      <c r="K177" s="144"/>
      <c r="L177" s="144"/>
      <c r="M177" s="144"/>
      <c r="N177" s="144"/>
      <c r="O177" s="147"/>
    </row>
    <row r="178" spans="1:15" ht="30.75" customHeight="1" thickBot="1" x14ac:dyDescent="0.3">
      <c r="A178" s="18"/>
      <c r="B178" s="18"/>
      <c r="C178" s="18"/>
      <c r="D178" s="18"/>
      <c r="E178" s="18"/>
      <c r="F178" s="18"/>
      <c r="G178" s="18"/>
      <c r="H178" s="18"/>
      <c r="I178" s="259"/>
      <c r="J178" s="259"/>
      <c r="K178" s="18"/>
      <c r="L178" s="18"/>
      <c r="M178" s="18"/>
      <c r="N178" s="308" t="s">
        <v>34</v>
      </c>
      <c r="O178" s="18"/>
    </row>
    <row r="179" spans="1:15" ht="33.75" customHeight="1" thickTop="1" thickBot="1" x14ac:dyDescent="0.3">
      <c r="A179" s="520" t="s">
        <v>100</v>
      </c>
      <c r="B179" s="520"/>
      <c r="C179" s="520"/>
      <c r="D179" s="520" t="s">
        <v>515</v>
      </c>
      <c r="E179" s="541"/>
      <c r="F179" s="27"/>
      <c r="I179" s="299" t="s">
        <v>101</v>
      </c>
      <c r="J179" s="299">
        <v>0</v>
      </c>
      <c r="N179" s="6"/>
    </row>
    <row r="180" spans="1:15" ht="34.5" customHeight="1" thickTop="1" thickBot="1" x14ac:dyDescent="0.3">
      <c r="A180" s="520"/>
      <c r="B180" s="520"/>
      <c r="C180" s="520"/>
      <c r="D180" s="520" t="s">
        <v>516</v>
      </c>
      <c r="E180" s="541"/>
      <c r="F180" s="12"/>
      <c r="I180" s="299" t="s">
        <v>102</v>
      </c>
      <c r="J180" s="299">
        <v>5</v>
      </c>
      <c r="L180" s="42" t="e">
        <f>F180/F179</f>
        <v>#DIV/0!</v>
      </c>
    </row>
    <row r="181" spans="1:15" ht="24.75" customHeight="1" thickTop="1" x14ac:dyDescent="0.25">
      <c r="I181" s="299" t="s">
        <v>103</v>
      </c>
      <c r="J181" s="299">
        <v>10</v>
      </c>
    </row>
    <row r="182" spans="1:15" x14ac:dyDescent="0.25">
      <c r="F182" s="8"/>
    </row>
    <row r="183" spans="1:15" x14ac:dyDescent="0.25">
      <c r="A183" s="143" t="s">
        <v>208</v>
      </c>
      <c r="B183" s="144"/>
      <c r="C183" s="144"/>
      <c r="D183" s="144"/>
      <c r="E183" s="144"/>
      <c r="F183" s="144"/>
      <c r="G183" s="144"/>
      <c r="H183" s="144"/>
      <c r="I183" s="144"/>
      <c r="J183" s="257"/>
      <c r="K183" s="144"/>
      <c r="L183" s="144"/>
      <c r="M183" s="144"/>
      <c r="N183" s="144"/>
      <c r="O183" s="147"/>
    </row>
    <row r="184" spans="1:15" ht="30.75" thickBot="1" x14ac:dyDescent="0.3">
      <c r="A184" s="18"/>
      <c r="B184" s="18"/>
      <c r="C184" s="18"/>
      <c r="D184" s="18"/>
      <c r="E184" s="18"/>
      <c r="F184" s="18"/>
      <c r="G184" s="18"/>
      <c r="H184" s="18"/>
      <c r="I184" s="18"/>
      <c r="J184" s="259"/>
      <c r="K184" s="18"/>
      <c r="L184" s="18"/>
      <c r="M184" s="18"/>
      <c r="N184" s="160" t="s">
        <v>34</v>
      </c>
      <c r="O184" s="18"/>
    </row>
    <row r="185" spans="1:15" ht="39" customHeight="1" thickTop="1" thickBot="1" x14ac:dyDescent="0.3">
      <c r="A185" s="520" t="s">
        <v>104</v>
      </c>
      <c r="B185" s="520"/>
      <c r="C185" s="520"/>
      <c r="D185" s="520" t="s">
        <v>105</v>
      </c>
      <c r="E185" s="520"/>
      <c r="F185" s="640" t="s">
        <v>106</v>
      </c>
      <c r="G185" s="640"/>
      <c r="H185" s="640"/>
      <c r="I185" s="154" t="s">
        <v>107</v>
      </c>
      <c r="J185" s="299">
        <v>0</v>
      </c>
      <c r="N185" s="6"/>
    </row>
    <row r="186" spans="1:15" ht="36" customHeight="1" thickTop="1" thickBot="1" x14ac:dyDescent="0.3">
      <c r="A186" s="520"/>
      <c r="B186" s="520"/>
      <c r="C186" s="520"/>
      <c r="D186" s="520"/>
      <c r="E186" s="520"/>
      <c r="F186" s="43"/>
      <c r="G186" s="12"/>
      <c r="I186" t="s">
        <v>108</v>
      </c>
      <c r="J186" s="299">
        <v>5</v>
      </c>
      <c r="N186" s="8"/>
    </row>
    <row r="187" spans="1:15" ht="25.5" customHeight="1" thickTop="1" x14ac:dyDescent="0.25">
      <c r="A187" s="160"/>
      <c r="B187" s="160"/>
      <c r="C187" s="160"/>
      <c r="D187" s="160"/>
      <c r="E187" s="161"/>
      <c r="F187" s="43"/>
      <c r="I187" t="s">
        <v>109</v>
      </c>
      <c r="J187" s="299">
        <v>10</v>
      </c>
      <c r="N187" s="8"/>
    </row>
    <row r="188" spans="1:15" ht="18" customHeight="1" x14ac:dyDescent="0.25">
      <c r="A188" s="160"/>
      <c r="B188" s="160"/>
      <c r="C188" s="160"/>
      <c r="D188" s="160"/>
      <c r="E188" s="161"/>
      <c r="F188" s="43"/>
      <c r="N188" s="8"/>
    </row>
    <row r="189" spans="1:15" ht="14.25" customHeight="1" x14ac:dyDescent="0.25">
      <c r="A189" s="205"/>
      <c r="B189" s="205"/>
      <c r="C189" s="205"/>
      <c r="D189" s="205"/>
      <c r="E189" s="206"/>
      <c r="F189" s="207"/>
      <c r="G189" s="208"/>
      <c r="H189" s="208"/>
      <c r="I189" s="208"/>
      <c r="J189" s="268"/>
      <c r="K189" s="208"/>
      <c r="L189" s="208"/>
      <c r="M189" s="208"/>
      <c r="N189" s="209"/>
      <c r="O189" s="208"/>
    </row>
    <row r="190" spans="1:15" ht="15.75" customHeight="1" x14ac:dyDescent="0.25">
      <c r="A190" s="190"/>
      <c r="B190" s="190"/>
      <c r="C190" s="190"/>
      <c r="D190" s="190"/>
      <c r="E190" s="191"/>
      <c r="F190" s="43"/>
      <c r="N190" s="8"/>
    </row>
    <row r="191" spans="1:15" ht="36" customHeight="1" x14ac:dyDescent="0.3">
      <c r="A191" s="529" t="s">
        <v>110</v>
      </c>
      <c r="B191" s="529"/>
      <c r="C191" s="529"/>
      <c r="D191" s="539" t="s">
        <v>111</v>
      </c>
      <c r="E191" s="539"/>
      <c r="F191" s="539"/>
      <c r="G191" s="524">
        <v>15</v>
      </c>
      <c r="H191" s="524"/>
      <c r="I191" s="158"/>
      <c r="J191" s="528" t="s">
        <v>112</v>
      </c>
      <c r="K191" s="528"/>
      <c r="L191" s="528"/>
      <c r="M191" s="528"/>
      <c r="N191" s="163">
        <f>N196+N207</f>
        <v>0</v>
      </c>
    </row>
    <row r="192" spans="1:15" ht="45" x14ac:dyDescent="0.25">
      <c r="A192" t="s">
        <v>28</v>
      </c>
      <c r="D192" t="s">
        <v>29</v>
      </c>
      <c r="G192" s="157" t="s">
        <v>30</v>
      </c>
      <c r="I192" s="157" t="s">
        <v>31</v>
      </c>
      <c r="J192" s="292" t="s">
        <v>32</v>
      </c>
      <c r="K192" s="158"/>
      <c r="L192" s="157" t="s">
        <v>33</v>
      </c>
      <c r="M192" s="157"/>
      <c r="N192" s="160" t="s">
        <v>34</v>
      </c>
    </row>
    <row r="193" spans="1:15" s="18" customFormat="1" x14ac:dyDescent="0.25">
      <c r="A193" s="143" t="s">
        <v>494</v>
      </c>
      <c r="B193" s="144"/>
      <c r="C193" s="144"/>
      <c r="D193" s="144"/>
      <c r="E193" s="144"/>
      <c r="F193" s="144"/>
      <c r="G193" s="144"/>
      <c r="H193" s="144"/>
      <c r="I193" s="144"/>
      <c r="J193" s="257"/>
      <c r="K193" s="144"/>
      <c r="L193" s="144"/>
      <c r="M193" s="144"/>
      <c r="N193" s="144"/>
      <c r="O193" s="147"/>
    </row>
    <row r="194" spans="1:15" x14ac:dyDescent="0.25">
      <c r="J194" s="324" t="s">
        <v>491</v>
      </c>
    </row>
    <row r="195" spans="1:15" ht="31.5" customHeight="1" thickBot="1" x14ac:dyDescent="0.3">
      <c r="A195" s="542" t="s">
        <v>481</v>
      </c>
      <c r="B195" s="542"/>
      <c r="C195" s="542"/>
      <c r="D195" s="396" t="s">
        <v>487</v>
      </c>
      <c r="E195" s="398" t="s">
        <v>485</v>
      </c>
      <c r="F195" s="400" t="s">
        <v>488</v>
      </c>
      <c r="G195" s="402" t="s">
        <v>489</v>
      </c>
      <c r="I195" s="399" t="s">
        <v>493</v>
      </c>
      <c r="J195" s="404">
        <v>0</v>
      </c>
      <c r="N195" s="396" t="s">
        <v>490</v>
      </c>
    </row>
    <row r="196" spans="1:15" x14ac:dyDescent="0.25">
      <c r="A196" s="542"/>
      <c r="B196" s="542"/>
      <c r="C196" s="542"/>
      <c r="D196" s="548"/>
      <c r="E196" s="305" t="s">
        <v>483</v>
      </c>
      <c r="F196" s="299"/>
      <c r="G196" s="401" t="e">
        <f>F196/D196</f>
        <v>#DIV/0!</v>
      </c>
      <c r="I196" s="305" t="s">
        <v>492</v>
      </c>
      <c r="J196" s="299">
        <v>10</v>
      </c>
      <c r="N196" s="588">
        <f>AVERAGE(J195,J200)</f>
        <v>0</v>
      </c>
    </row>
    <row r="197" spans="1:15" ht="15.75" thickBot="1" x14ac:dyDescent="0.3">
      <c r="A197" s="542"/>
      <c r="B197" s="542"/>
      <c r="C197" s="542"/>
      <c r="D197" s="549"/>
      <c r="E197" s="397" t="s">
        <v>482</v>
      </c>
      <c r="F197" s="299"/>
      <c r="G197" s="401" t="e">
        <f>F197/D196</f>
        <v>#DIV/0!</v>
      </c>
      <c r="I197" s="397" t="s">
        <v>482</v>
      </c>
      <c r="J197" s="299">
        <v>5</v>
      </c>
      <c r="N197" s="589"/>
    </row>
    <row r="198" spans="1:15" x14ac:dyDescent="0.25">
      <c r="A198" s="542"/>
      <c r="B198" s="542"/>
      <c r="C198" s="542"/>
      <c r="E198" s="305" t="s">
        <v>484</v>
      </c>
      <c r="F198" s="299"/>
      <c r="G198" s="401" t="e">
        <f>F198/D196</f>
        <v>#DIV/0!</v>
      </c>
      <c r="I198" s="305" t="s">
        <v>484</v>
      </c>
      <c r="J198" s="299">
        <v>0</v>
      </c>
    </row>
    <row r="199" spans="1:15" x14ac:dyDescent="0.25">
      <c r="A199" s="311"/>
      <c r="B199" s="311"/>
      <c r="C199" s="311"/>
      <c r="D199" s="26"/>
      <c r="E199" s="26"/>
      <c r="F199" s="26"/>
      <c r="G199" s="26"/>
      <c r="H199" s="26"/>
      <c r="I199" s="26"/>
      <c r="J199" s="39" t="s">
        <v>491</v>
      </c>
    </row>
    <row r="200" spans="1:15" ht="35.25" customHeight="1" thickBot="1" x14ac:dyDescent="0.3">
      <c r="D200" s="405" t="s">
        <v>486</v>
      </c>
      <c r="E200" s="398" t="s">
        <v>485</v>
      </c>
      <c r="F200" s="400" t="s">
        <v>488</v>
      </c>
      <c r="G200" s="402" t="s">
        <v>489</v>
      </c>
      <c r="I200" s="399" t="s">
        <v>493</v>
      </c>
      <c r="J200" s="404">
        <v>0</v>
      </c>
    </row>
    <row r="201" spans="1:15" x14ac:dyDescent="0.25">
      <c r="D201" s="525"/>
      <c r="E201" s="305" t="s">
        <v>483</v>
      </c>
      <c r="F201" s="299"/>
      <c r="G201" s="401" t="e">
        <f>F201/D201</f>
        <v>#DIV/0!</v>
      </c>
      <c r="I201" s="305" t="s">
        <v>492</v>
      </c>
      <c r="J201" s="299">
        <v>10</v>
      </c>
    </row>
    <row r="202" spans="1:15" ht="15.75" thickBot="1" x14ac:dyDescent="0.3">
      <c r="D202" s="527"/>
      <c r="E202" s="397" t="s">
        <v>482</v>
      </c>
      <c r="F202" s="299"/>
      <c r="G202" s="401" t="e">
        <f>F202/D201</f>
        <v>#DIV/0!</v>
      </c>
      <c r="I202" s="397" t="s">
        <v>482</v>
      </c>
      <c r="J202" s="299">
        <v>5</v>
      </c>
    </row>
    <row r="203" spans="1:15" ht="13.5" customHeight="1" x14ac:dyDescent="0.25">
      <c r="E203" s="305" t="s">
        <v>484</v>
      </c>
      <c r="F203" s="299"/>
      <c r="G203" s="401" t="e">
        <f>F203/D201</f>
        <v>#DIV/0!</v>
      </c>
      <c r="I203" s="305" t="s">
        <v>484</v>
      </c>
      <c r="J203" s="299">
        <v>0</v>
      </c>
    </row>
    <row r="205" spans="1:15" s="18" customFormat="1" x14ac:dyDescent="0.25">
      <c r="A205" s="143" t="s">
        <v>209</v>
      </c>
      <c r="B205" s="144"/>
      <c r="C205" s="144"/>
      <c r="D205" s="144"/>
      <c r="E205" s="144"/>
      <c r="F205" s="144"/>
      <c r="G205" s="144"/>
      <c r="H205" s="144"/>
      <c r="I205" s="144"/>
      <c r="J205" s="257"/>
      <c r="K205" s="144"/>
      <c r="L205" s="144"/>
      <c r="M205" s="144"/>
      <c r="N205" s="144"/>
      <c r="O205" s="147"/>
    </row>
    <row r="206" spans="1:15" ht="30.75" thickBot="1" x14ac:dyDescent="0.3">
      <c r="N206" s="160" t="s">
        <v>34</v>
      </c>
    </row>
    <row r="207" spans="1:15" ht="39.75" customHeight="1" thickTop="1" thickBot="1" x14ac:dyDescent="0.3">
      <c r="A207" s="520" t="s">
        <v>113</v>
      </c>
      <c r="B207" s="520"/>
      <c r="C207" s="520"/>
      <c r="D207" s="626" t="s">
        <v>210</v>
      </c>
      <c r="E207" s="626"/>
      <c r="I207" s="52" t="s">
        <v>114</v>
      </c>
      <c r="J207" s="299">
        <v>0</v>
      </c>
      <c r="L207" s="26"/>
      <c r="N207" s="6"/>
    </row>
    <row r="208" spans="1:15" ht="30.75" thickTop="1" x14ac:dyDescent="0.25">
      <c r="A208" s="520"/>
      <c r="B208" s="520"/>
      <c r="C208" s="520"/>
      <c r="I208" s="157" t="s">
        <v>115</v>
      </c>
      <c r="J208" s="299">
        <v>5</v>
      </c>
      <c r="L208" s="26"/>
    </row>
    <row r="209" spans="1:15" x14ac:dyDescent="0.25">
      <c r="A209" s="375"/>
      <c r="B209" s="375"/>
      <c r="C209" s="375"/>
      <c r="I209" s="370"/>
    </row>
    <row r="210" spans="1:15" x14ac:dyDescent="0.25">
      <c r="A210" s="347" t="s">
        <v>560</v>
      </c>
      <c r="B210" s="348"/>
      <c r="C210" s="348"/>
      <c r="D210" s="348"/>
      <c r="E210" s="348"/>
      <c r="F210" s="348"/>
      <c r="G210" s="348"/>
      <c r="H210" s="348"/>
      <c r="I210" s="348"/>
      <c r="J210" s="349"/>
      <c r="K210" s="348"/>
      <c r="L210" s="348"/>
      <c r="M210" s="348"/>
      <c r="N210" s="348"/>
      <c r="O210" s="350"/>
    </row>
    <row r="211" spans="1:15" ht="14.45" customHeight="1" x14ac:dyDescent="0.25">
      <c r="A211" s="356"/>
      <c r="B211" s="361"/>
      <c r="C211" s="361"/>
      <c r="D211" s="356"/>
      <c r="E211" s="356"/>
      <c r="F211" s="356"/>
      <c r="G211" s="356"/>
      <c r="H211" s="356"/>
      <c r="I211" s="358"/>
      <c r="J211" s="358"/>
      <c r="K211" s="356"/>
      <c r="L211" s="356"/>
      <c r="M211" s="356"/>
      <c r="N211" s="356"/>
    </row>
    <row r="212" spans="1:15" ht="47.25" customHeight="1" thickBot="1" x14ac:dyDescent="0.3">
      <c r="A212" s="530" t="s">
        <v>54</v>
      </c>
      <c r="B212" s="530"/>
      <c r="C212" s="530"/>
      <c r="D212" s="426" t="s">
        <v>438</v>
      </c>
      <c r="E212" s="356"/>
      <c r="F212" s="533" t="s">
        <v>435</v>
      </c>
      <c r="G212" s="534"/>
      <c r="H212" s="534"/>
      <c r="I212" s="535"/>
      <c r="J212" s="366">
        <v>5</v>
      </c>
      <c r="K212" s="356"/>
      <c r="L212" s="360"/>
      <c r="M212" s="356"/>
      <c r="N212" s="352" t="s">
        <v>433</v>
      </c>
    </row>
    <row r="213" spans="1:15" ht="47.25" customHeight="1" thickTop="1" thickBot="1" x14ac:dyDescent="0.3">
      <c r="A213" s="361"/>
      <c r="B213" s="361"/>
      <c r="C213" s="361"/>
      <c r="D213" s="366"/>
      <c r="E213" s="356"/>
      <c r="F213" s="533" t="s">
        <v>434</v>
      </c>
      <c r="G213" s="534"/>
      <c r="H213" s="534"/>
      <c r="I213" s="535"/>
      <c r="J213" s="366">
        <v>0</v>
      </c>
      <c r="K213" s="356"/>
      <c r="L213" s="360"/>
      <c r="M213" s="356"/>
      <c r="N213" s="346"/>
    </row>
    <row r="214" spans="1:15" ht="15.75" thickTop="1" x14ac:dyDescent="0.25">
      <c r="A214" s="347" t="s">
        <v>561</v>
      </c>
      <c r="B214" s="348"/>
      <c r="C214" s="348"/>
      <c r="D214" s="348"/>
      <c r="E214" s="348"/>
      <c r="F214" s="348"/>
      <c r="G214" s="348"/>
      <c r="H214" s="348"/>
      <c r="I214" s="349"/>
      <c r="J214" s="349"/>
      <c r="K214" s="348"/>
      <c r="L214" s="348"/>
      <c r="M214" s="348"/>
      <c r="N214" s="348"/>
      <c r="O214" s="350"/>
    </row>
    <row r="215" spans="1:15" x14ac:dyDescent="0.25">
      <c r="A215" s="364"/>
      <c r="B215" s="364"/>
      <c r="C215" s="364"/>
      <c r="D215" s="364"/>
      <c r="E215" s="364"/>
      <c r="F215" s="364"/>
      <c r="G215" s="364"/>
      <c r="H215" s="364"/>
      <c r="I215" s="365"/>
      <c r="J215" s="365"/>
      <c r="K215" s="364"/>
      <c r="L215" s="364"/>
      <c r="M215" s="364"/>
      <c r="N215" s="364"/>
      <c r="O215" s="148"/>
    </row>
    <row r="216" spans="1:15" ht="15" customHeight="1" x14ac:dyDescent="0.25">
      <c r="A216" s="530" t="s">
        <v>116</v>
      </c>
      <c r="B216" s="530"/>
      <c r="C216" s="530"/>
      <c r="D216" s="538" t="s">
        <v>437</v>
      </c>
      <c r="E216" s="356"/>
      <c r="F216" s="514" t="s">
        <v>542</v>
      </c>
      <c r="G216" s="515"/>
      <c r="H216" s="515"/>
      <c r="I216" s="516"/>
      <c r="J216" s="531">
        <v>5</v>
      </c>
      <c r="K216" s="356"/>
      <c r="L216" s="367"/>
      <c r="M216" s="356"/>
      <c r="N216" s="511" t="s">
        <v>433</v>
      </c>
    </row>
    <row r="217" spans="1:15" ht="26.25" customHeight="1" thickBot="1" x14ac:dyDescent="0.3">
      <c r="A217" s="530"/>
      <c r="B217" s="530"/>
      <c r="C217" s="530"/>
      <c r="D217" s="538"/>
      <c r="E217" s="356"/>
      <c r="F217" s="517"/>
      <c r="G217" s="518"/>
      <c r="H217" s="518"/>
      <c r="I217" s="519"/>
      <c r="J217" s="531"/>
      <c r="K217" s="356"/>
      <c r="L217" s="367"/>
      <c r="M217" s="356"/>
      <c r="N217" s="512"/>
    </row>
    <row r="218" spans="1:15" ht="30.75" customHeight="1" thickTop="1" thickBot="1" x14ac:dyDescent="0.3">
      <c r="A218" s="530"/>
      <c r="B218" s="530"/>
      <c r="C218" s="530"/>
      <c r="D218" s="538"/>
      <c r="E218" s="356"/>
      <c r="F218" s="533" t="s">
        <v>541</v>
      </c>
      <c r="G218" s="534"/>
      <c r="H218" s="534"/>
      <c r="I218" s="535"/>
      <c r="J218" s="366">
        <v>0</v>
      </c>
      <c r="K218" s="356"/>
      <c r="L218" s="360"/>
      <c r="M218" s="356"/>
      <c r="N218" s="351"/>
    </row>
  </sheetData>
  <mergeCells count="130">
    <mergeCell ref="N216:N217"/>
    <mergeCell ref="F218:I218"/>
    <mergeCell ref="A185:C186"/>
    <mergeCell ref="D185:E186"/>
    <mergeCell ref="A179:C180"/>
    <mergeCell ref="D179:E179"/>
    <mergeCell ref="A161:C162"/>
    <mergeCell ref="D161:D162"/>
    <mergeCell ref="N196:N197"/>
    <mergeCell ref="H166:I166"/>
    <mergeCell ref="F212:I212"/>
    <mergeCell ref="F213:I213"/>
    <mergeCell ref="A216:C218"/>
    <mergeCell ref="D216:D218"/>
    <mergeCell ref="F216:I217"/>
    <mergeCell ref="A195:C198"/>
    <mergeCell ref="D196:D197"/>
    <mergeCell ref="D201:D202"/>
    <mergeCell ref="J216:J217"/>
    <mergeCell ref="A212:C212"/>
    <mergeCell ref="A166:E167"/>
    <mergeCell ref="G191:H191"/>
    <mergeCell ref="J191:M191"/>
    <mergeCell ref="D207:E207"/>
    <mergeCell ref="J7:L7"/>
    <mergeCell ref="A26:E26"/>
    <mergeCell ref="B27:B28"/>
    <mergeCell ref="D27:F27"/>
    <mergeCell ref="D29:F29"/>
    <mergeCell ref="C31:F31"/>
    <mergeCell ref="C33:F33"/>
    <mergeCell ref="A11:C11"/>
    <mergeCell ref="D11:F11"/>
    <mergeCell ref="D90:D91"/>
    <mergeCell ref="D98:D99"/>
    <mergeCell ref="A98:C99"/>
    <mergeCell ref="E51:E52"/>
    <mergeCell ref="J11:M11"/>
    <mergeCell ref="A1:O2"/>
    <mergeCell ref="A3:I3"/>
    <mergeCell ref="K3:O3"/>
    <mergeCell ref="J6:L6"/>
    <mergeCell ref="A6:D6"/>
    <mergeCell ref="L52:L53"/>
    <mergeCell ref="A16:D16"/>
    <mergeCell ref="E98:G98"/>
    <mergeCell ref="A72:C72"/>
    <mergeCell ref="A37:D38"/>
    <mergeCell ref="A40:C40"/>
    <mergeCell ref="A41:C41"/>
    <mergeCell ref="A51:D52"/>
    <mergeCell ref="F52:F54"/>
    <mergeCell ref="A54:C54"/>
    <mergeCell ref="A55:C55"/>
    <mergeCell ref="E37:E38"/>
    <mergeCell ref="A7:D7"/>
    <mergeCell ref="E7:F7"/>
    <mergeCell ref="E101:F101"/>
    <mergeCell ref="E102:F102"/>
    <mergeCell ref="E91:F91"/>
    <mergeCell ref="E92:F92"/>
    <mergeCell ref="E93:F93"/>
    <mergeCell ref="E94:F94"/>
    <mergeCell ref="J85:M85"/>
    <mergeCell ref="A66:C66"/>
    <mergeCell ref="D66:F66"/>
    <mergeCell ref="G66:H66"/>
    <mergeCell ref="J66:M66"/>
    <mergeCell ref="A70:C71"/>
    <mergeCell ref="D70:D71"/>
    <mergeCell ref="E99:F99"/>
    <mergeCell ref="E100:F100"/>
    <mergeCell ref="A85:C85"/>
    <mergeCell ref="D85:F85"/>
    <mergeCell ref="G85:H85"/>
    <mergeCell ref="A79:E80"/>
    <mergeCell ref="G79:I79"/>
    <mergeCell ref="G80:I80"/>
    <mergeCell ref="G81:I81"/>
    <mergeCell ref="E90:G90"/>
    <mergeCell ref="A90:C91"/>
    <mergeCell ref="D111:F111"/>
    <mergeCell ref="A116:C116"/>
    <mergeCell ref="D116:F116"/>
    <mergeCell ref="G116:H116"/>
    <mergeCell ref="J116:M116"/>
    <mergeCell ref="E103:F103"/>
    <mergeCell ref="E104:F104"/>
    <mergeCell ref="E105:F105"/>
    <mergeCell ref="A109:C109"/>
    <mergeCell ref="F109:G109"/>
    <mergeCell ref="D112:F112"/>
    <mergeCell ref="D110:F110"/>
    <mergeCell ref="D120:D121"/>
    <mergeCell ref="F120:I120"/>
    <mergeCell ref="F121:I121"/>
    <mergeCell ref="F122:I122"/>
    <mergeCell ref="A149:C152"/>
    <mergeCell ref="G156:H156"/>
    <mergeCell ref="F133:F134"/>
    <mergeCell ref="G133:G134"/>
    <mergeCell ref="A120:C121"/>
    <mergeCell ref="A139:C139"/>
    <mergeCell ref="D139:F139"/>
    <mergeCell ref="G139:H139"/>
    <mergeCell ref="A126:E126"/>
    <mergeCell ref="F124:I124"/>
    <mergeCell ref="G131:J131"/>
    <mergeCell ref="A133:C134"/>
    <mergeCell ref="D133:D134"/>
    <mergeCell ref="J156:M156"/>
    <mergeCell ref="A143:C144"/>
    <mergeCell ref="A145:C146"/>
    <mergeCell ref="A156:C156"/>
    <mergeCell ref="D156:F156"/>
    <mergeCell ref="D150:E150"/>
    <mergeCell ref="J139:M139"/>
    <mergeCell ref="A207:C208"/>
    <mergeCell ref="A191:C191"/>
    <mergeCell ref="D191:F191"/>
    <mergeCell ref="D180:E180"/>
    <mergeCell ref="H167:I167"/>
    <mergeCell ref="H168:I168"/>
    <mergeCell ref="H170:I170"/>
    <mergeCell ref="F185:H185"/>
    <mergeCell ref="H172:I172"/>
    <mergeCell ref="H171:I171"/>
    <mergeCell ref="A170:E171"/>
    <mergeCell ref="A174:O174"/>
    <mergeCell ref="A175:O175"/>
  </mergeCells>
  <pageMargins left="0.7" right="0.7" top="0.75" bottom="0.75" header="0.3" footer="0.3"/>
  <pageSetup paperSize="5" scale="88" fitToHeight="0"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43"/>
  <sheetViews>
    <sheetView topLeftCell="A25" zoomScale="160" zoomScaleNormal="160" workbookViewId="0">
      <selection activeCell="L20" sqref="L20"/>
    </sheetView>
  </sheetViews>
  <sheetFormatPr defaultRowHeight="15" x14ac:dyDescent="0.25"/>
  <cols>
    <col min="18" max="18" width="67.85546875" customWidth="1"/>
  </cols>
  <sheetData>
    <row r="1" spans="1:11" x14ac:dyDescent="0.25">
      <c r="A1" s="473"/>
      <c r="B1" s="473"/>
      <c r="C1" s="473"/>
      <c r="D1" s="473"/>
      <c r="F1" s="49" t="s">
        <v>0</v>
      </c>
      <c r="G1" s="49"/>
      <c r="H1" s="49"/>
      <c r="I1" s="49"/>
      <c r="J1" s="49"/>
    </row>
    <row r="2" spans="1:11" x14ac:dyDescent="0.25">
      <c r="A2" s="473"/>
      <c r="B2" s="473"/>
      <c r="C2" s="473"/>
      <c r="D2" s="473"/>
      <c r="F2" s="49" t="s">
        <v>243</v>
      </c>
      <c r="G2" s="49"/>
      <c r="H2" s="49"/>
      <c r="I2" s="49"/>
      <c r="J2" s="49"/>
    </row>
    <row r="3" spans="1:11" x14ac:dyDescent="0.25">
      <c r="A3" s="473"/>
      <c r="B3" s="473"/>
      <c r="C3" s="473"/>
      <c r="D3" s="473"/>
      <c r="F3" s="49" t="s">
        <v>269</v>
      </c>
      <c r="G3" s="49"/>
      <c r="H3" s="49"/>
      <c r="I3" s="49"/>
      <c r="J3" s="49"/>
    </row>
    <row r="4" spans="1:11" ht="9.75" customHeight="1" x14ac:dyDescent="0.25">
      <c r="A4" s="473"/>
      <c r="B4" s="473"/>
      <c r="C4" s="473"/>
      <c r="D4" s="473"/>
    </row>
    <row r="5" spans="1:11" x14ac:dyDescent="0.25">
      <c r="A5" s="473"/>
      <c r="B5" s="473"/>
      <c r="C5" s="473"/>
      <c r="D5" s="473"/>
      <c r="F5" s="49" t="s">
        <v>158</v>
      </c>
      <c r="G5" s="48"/>
      <c r="H5" s="48"/>
      <c r="I5" s="48"/>
      <c r="J5" s="48"/>
      <c r="K5" s="48"/>
    </row>
    <row r="6" spans="1:11" x14ac:dyDescent="0.25">
      <c r="A6" s="473"/>
      <c r="B6" s="473"/>
      <c r="C6" s="473"/>
      <c r="D6" s="473"/>
      <c r="F6" s="49" t="s">
        <v>159</v>
      </c>
      <c r="G6" s="48"/>
      <c r="H6" s="48"/>
      <c r="I6" s="48"/>
      <c r="J6" s="48"/>
      <c r="K6" s="48"/>
    </row>
    <row r="7" spans="1:11" ht="13.5" customHeight="1" x14ac:dyDescent="0.25">
      <c r="A7" s="473"/>
      <c r="B7" s="473"/>
      <c r="C7" s="473"/>
      <c r="D7" s="473"/>
    </row>
    <row r="8" spans="1:11" ht="9" customHeight="1" x14ac:dyDescent="0.25"/>
    <row r="9" spans="1:11" ht="42.75" customHeight="1" x14ac:dyDescent="0.25">
      <c r="A9" s="476" t="s">
        <v>383</v>
      </c>
      <c r="B9" s="476"/>
      <c r="C9" s="476"/>
      <c r="D9" s="476"/>
      <c r="E9" s="476"/>
      <c r="F9" s="476"/>
      <c r="G9" s="476"/>
      <c r="H9" s="476"/>
      <c r="I9" s="476"/>
      <c r="J9" s="476"/>
      <c r="K9" s="476"/>
    </row>
    <row r="10" spans="1:11" ht="94.5" customHeight="1" x14ac:dyDescent="0.25">
      <c r="A10" s="476"/>
      <c r="B10" s="476"/>
      <c r="C10" s="476"/>
      <c r="D10" s="476"/>
      <c r="E10" s="476"/>
      <c r="F10" s="476"/>
      <c r="G10" s="476"/>
      <c r="H10" s="476"/>
      <c r="I10" s="476"/>
      <c r="J10" s="476"/>
      <c r="K10" s="476"/>
    </row>
    <row r="11" spans="1:11" ht="13.5" customHeight="1" x14ac:dyDescent="0.25"/>
    <row r="12" spans="1:11" ht="147.75" customHeight="1" x14ac:dyDescent="0.25">
      <c r="A12" s="476" t="s">
        <v>384</v>
      </c>
      <c r="B12" s="497"/>
      <c r="C12" s="497"/>
      <c r="D12" s="497"/>
      <c r="E12" s="497"/>
      <c r="F12" s="497"/>
      <c r="G12" s="497"/>
      <c r="H12" s="497"/>
      <c r="I12" s="497"/>
      <c r="J12" s="497"/>
      <c r="K12" s="497"/>
    </row>
    <row r="13" spans="1:11" ht="9.75" customHeight="1" x14ac:dyDescent="0.25"/>
    <row r="14" spans="1:11" ht="123" customHeight="1" x14ac:dyDescent="0.25">
      <c r="A14" s="476" t="s">
        <v>385</v>
      </c>
      <c r="B14" s="497"/>
      <c r="C14" s="497"/>
      <c r="D14" s="497"/>
      <c r="E14" s="497"/>
      <c r="F14" s="497"/>
      <c r="G14" s="497"/>
      <c r="H14" s="497"/>
      <c r="I14" s="497"/>
      <c r="J14" s="497"/>
      <c r="K14" s="497"/>
    </row>
    <row r="15" spans="1:11" ht="11.25" customHeight="1" x14ac:dyDescent="0.25"/>
    <row r="16" spans="1:11" ht="111" customHeight="1" x14ac:dyDescent="0.25">
      <c r="A16" s="476" t="s">
        <v>529</v>
      </c>
      <c r="B16" s="476"/>
      <c r="C16" s="476"/>
      <c r="D16" s="476"/>
      <c r="E16" s="476"/>
      <c r="F16" s="476"/>
      <c r="G16" s="476"/>
      <c r="H16" s="476"/>
      <c r="I16" s="476"/>
      <c r="J16" s="476"/>
      <c r="K16" s="476"/>
    </row>
    <row r="17" spans="1:11" ht="12.75" customHeight="1" x14ac:dyDescent="0.25"/>
    <row r="18" spans="1:11" ht="78.75" customHeight="1" x14ac:dyDescent="0.25">
      <c r="A18" s="476" t="s">
        <v>329</v>
      </c>
      <c r="B18" s="476"/>
      <c r="C18" s="476"/>
      <c r="D18" s="476"/>
      <c r="E18" s="476"/>
      <c r="F18" s="476"/>
      <c r="G18" s="476"/>
      <c r="H18" s="476"/>
      <c r="I18" s="476"/>
      <c r="J18" s="476"/>
      <c r="K18" s="476"/>
    </row>
    <row r="19" spans="1:11" ht="10.5" customHeight="1" x14ac:dyDescent="0.25">
      <c r="A19" s="224"/>
      <c r="B19" s="224"/>
      <c r="C19" s="224"/>
      <c r="D19" s="224"/>
      <c r="E19" s="224"/>
      <c r="F19" s="224"/>
      <c r="G19" s="224"/>
      <c r="H19" s="224"/>
      <c r="I19" s="224"/>
      <c r="J19" s="224"/>
      <c r="K19" s="224"/>
    </row>
    <row r="20" spans="1:11" ht="18.75" customHeight="1" x14ac:dyDescent="0.25">
      <c r="A20" s="472" t="s">
        <v>278</v>
      </c>
      <c r="B20" s="472"/>
      <c r="C20" s="472"/>
      <c r="D20" s="472"/>
      <c r="E20" s="472"/>
      <c r="F20" s="472"/>
      <c r="G20" s="472"/>
      <c r="H20" s="472"/>
      <c r="I20" s="472"/>
      <c r="J20" s="472"/>
      <c r="K20" s="472"/>
    </row>
    <row r="21" spans="1:11" ht="13.5" customHeight="1" x14ac:dyDescent="0.25">
      <c r="A21" s="486"/>
      <c r="B21" s="486"/>
      <c r="C21" s="486"/>
      <c r="D21" s="486"/>
      <c r="E21" s="486"/>
      <c r="F21" s="486"/>
      <c r="G21" s="486"/>
      <c r="H21" s="486"/>
      <c r="I21" s="486"/>
      <c r="J21" s="486"/>
      <c r="K21" s="486"/>
    </row>
    <row r="22" spans="1:11" ht="10.5" customHeight="1" x14ac:dyDescent="0.25"/>
    <row r="23" spans="1:11" ht="48" customHeight="1" x14ac:dyDescent="0.25">
      <c r="A23" s="482" t="s">
        <v>351</v>
      </c>
      <c r="B23" s="482"/>
      <c r="C23" s="482"/>
      <c r="D23" s="482"/>
      <c r="E23" s="482"/>
      <c r="F23" s="482"/>
      <c r="G23" s="482"/>
      <c r="H23" s="482"/>
      <c r="I23" s="482"/>
      <c r="J23" s="482"/>
      <c r="K23" s="482"/>
    </row>
    <row r="24" spans="1:11" ht="45" customHeight="1" x14ac:dyDescent="0.25">
      <c r="A24" s="482"/>
      <c r="B24" s="482"/>
      <c r="C24" s="482"/>
      <c r="D24" s="482"/>
      <c r="E24" s="482"/>
      <c r="F24" s="482"/>
      <c r="G24" s="482"/>
      <c r="H24" s="482"/>
      <c r="I24" s="482"/>
      <c r="J24" s="482"/>
      <c r="K24" s="482"/>
    </row>
    <row r="25" spans="1:11" ht="12" customHeight="1" x14ac:dyDescent="0.25"/>
    <row r="26" spans="1:11" ht="24" customHeight="1" x14ac:dyDescent="0.25">
      <c r="A26" s="472" t="s">
        <v>352</v>
      </c>
      <c r="B26" s="472"/>
      <c r="C26" s="472"/>
      <c r="D26" s="472"/>
      <c r="E26" s="472"/>
      <c r="F26" s="472"/>
      <c r="G26" s="472"/>
      <c r="H26" s="472"/>
      <c r="I26" s="472"/>
      <c r="J26" s="472"/>
      <c r="K26" s="472"/>
    </row>
    <row r="27" spans="1:11" ht="19.5" customHeight="1" x14ac:dyDescent="0.25">
      <c r="A27" s="472"/>
      <c r="B27" s="472"/>
      <c r="C27" s="472"/>
      <c r="D27" s="472"/>
      <c r="E27" s="472"/>
      <c r="F27" s="472"/>
      <c r="G27" s="472"/>
      <c r="H27" s="472"/>
      <c r="I27" s="472"/>
      <c r="J27" s="472"/>
      <c r="K27" s="472"/>
    </row>
    <row r="28" spans="1:11" ht="11.25" customHeight="1" x14ac:dyDescent="0.25">
      <c r="A28" s="108"/>
      <c r="B28" s="108"/>
      <c r="C28" s="108"/>
      <c r="D28" s="108"/>
      <c r="E28" s="108"/>
      <c r="F28" s="108"/>
      <c r="G28" s="108"/>
      <c r="H28" s="108"/>
      <c r="I28" s="108"/>
      <c r="J28" s="108"/>
      <c r="K28" s="108"/>
    </row>
    <row r="29" spans="1:11" x14ac:dyDescent="0.25">
      <c r="A29" s="497" t="s">
        <v>442</v>
      </c>
      <c r="B29" s="497"/>
      <c r="C29" s="497"/>
      <c r="D29" s="497"/>
      <c r="E29" s="497"/>
      <c r="F29" s="497"/>
      <c r="G29" s="497"/>
      <c r="H29" s="497"/>
      <c r="I29" s="497"/>
      <c r="J29" s="497"/>
      <c r="K29" s="497"/>
    </row>
    <row r="30" spans="1:11" ht="11.25" customHeight="1" x14ac:dyDescent="0.25">
      <c r="A30" s="108"/>
      <c r="B30" s="108"/>
      <c r="C30" s="108"/>
      <c r="D30" s="108"/>
      <c r="E30" s="108"/>
      <c r="F30" s="108"/>
      <c r="G30" s="108"/>
      <c r="H30" s="108"/>
      <c r="I30" s="108"/>
      <c r="J30" s="108"/>
      <c r="K30" s="108"/>
    </row>
    <row r="31" spans="1:11" s="18" customFormat="1" x14ac:dyDescent="0.25">
      <c r="A31" s="649" t="s">
        <v>340</v>
      </c>
      <c r="B31" s="649"/>
      <c r="C31" s="649"/>
      <c r="D31" s="649"/>
      <c r="E31" s="649"/>
      <c r="F31" s="649"/>
      <c r="G31" s="649"/>
      <c r="H31" s="649"/>
      <c r="I31" s="649"/>
      <c r="J31" s="649"/>
      <c r="K31" s="649"/>
    </row>
    <row r="32" spans="1:11" ht="27.75" customHeight="1" x14ac:dyDescent="0.25">
      <c r="A32" s="480" t="s">
        <v>339</v>
      </c>
      <c r="B32" s="480"/>
      <c r="C32" s="480"/>
      <c r="D32" s="480"/>
      <c r="E32" s="480"/>
      <c r="F32" s="480"/>
      <c r="G32" s="480"/>
      <c r="H32" s="480"/>
      <c r="I32" s="480"/>
      <c r="J32" s="480"/>
      <c r="K32" s="480"/>
    </row>
    <row r="33" spans="1:12" ht="12" customHeight="1" x14ac:dyDescent="0.25">
      <c r="A33" s="111"/>
      <c r="B33" s="111"/>
      <c r="C33" s="111"/>
      <c r="D33" s="111"/>
      <c r="E33" s="111"/>
      <c r="F33" s="111"/>
      <c r="G33" s="111"/>
      <c r="H33" s="111"/>
      <c r="I33" s="111"/>
      <c r="J33" s="111"/>
      <c r="K33" s="111"/>
    </row>
    <row r="34" spans="1:12" x14ac:dyDescent="0.25">
      <c r="A34" s="648" t="s">
        <v>314</v>
      </c>
      <c r="B34" s="648"/>
      <c r="C34" s="648"/>
      <c r="D34" s="648"/>
      <c r="E34" s="648"/>
      <c r="F34" s="648"/>
      <c r="G34" s="648"/>
      <c r="H34" s="648"/>
      <c r="I34" s="648"/>
      <c r="J34" s="648"/>
      <c r="K34" s="648"/>
      <c r="L34" s="648"/>
    </row>
    <row r="35" spans="1:12" x14ac:dyDescent="0.25">
      <c r="A35" s="486" t="s">
        <v>330</v>
      </c>
      <c r="B35" s="486"/>
      <c r="C35" s="486"/>
      <c r="D35" s="486"/>
      <c r="E35" s="486"/>
      <c r="F35" s="486"/>
      <c r="G35" s="486"/>
      <c r="H35" s="486"/>
      <c r="I35" s="486"/>
      <c r="J35" s="486"/>
      <c r="K35" s="486"/>
    </row>
    <row r="36" spans="1:12" x14ac:dyDescent="0.25">
      <c r="A36" s="486"/>
      <c r="B36" s="486"/>
      <c r="C36" s="486"/>
      <c r="D36" s="486"/>
      <c r="E36" s="486"/>
      <c r="F36" s="486"/>
      <c r="G36" s="486"/>
      <c r="H36" s="486"/>
      <c r="I36" s="486"/>
      <c r="J36" s="486"/>
      <c r="K36" s="486"/>
    </row>
    <row r="37" spans="1:12" ht="9.75" customHeight="1" x14ac:dyDescent="0.25"/>
    <row r="38" spans="1:12" x14ac:dyDescent="0.25">
      <c r="A38" s="276" t="s">
        <v>344</v>
      </c>
      <c r="B38" s="275"/>
      <c r="C38" s="275"/>
      <c r="D38" s="275"/>
      <c r="E38" s="275"/>
      <c r="F38" s="275"/>
      <c r="G38" s="275"/>
      <c r="H38" s="275"/>
      <c r="I38" s="275"/>
      <c r="J38" s="275"/>
      <c r="K38" s="275"/>
      <c r="L38" s="275"/>
    </row>
    <row r="39" spans="1:12" x14ac:dyDescent="0.25">
      <c r="A39" s="472" t="s">
        <v>331</v>
      </c>
      <c r="B39" s="472"/>
      <c r="C39" s="472"/>
      <c r="D39" s="472"/>
      <c r="E39" s="472"/>
      <c r="F39" s="472"/>
      <c r="G39" s="472"/>
      <c r="H39" s="472"/>
      <c r="I39" s="472"/>
      <c r="J39" s="472"/>
      <c r="K39" s="472"/>
      <c r="L39" s="472"/>
    </row>
    <row r="40" spans="1:12" x14ac:dyDescent="0.25">
      <c r="A40" s="472"/>
      <c r="B40" s="472"/>
      <c r="C40" s="472"/>
      <c r="D40" s="472"/>
      <c r="E40" s="472"/>
      <c r="F40" s="472"/>
      <c r="G40" s="472"/>
      <c r="H40" s="472"/>
      <c r="I40" s="472"/>
      <c r="J40" s="472"/>
      <c r="K40" s="472"/>
      <c r="L40" s="472"/>
    </row>
    <row r="41" spans="1:12" ht="10.5" customHeight="1" x14ac:dyDescent="0.25"/>
    <row r="42" spans="1:12" ht="29.25" customHeight="1" x14ac:dyDescent="0.25">
      <c r="A42" s="472" t="s">
        <v>436</v>
      </c>
      <c r="B42" s="472"/>
      <c r="C42" s="472"/>
      <c r="D42" s="472"/>
      <c r="E42" s="472"/>
      <c r="F42" s="472"/>
      <c r="G42" s="472"/>
      <c r="H42" s="472"/>
      <c r="I42" s="472"/>
      <c r="J42" s="472"/>
      <c r="K42" s="472"/>
      <c r="L42" s="472"/>
    </row>
    <row r="43" spans="1:12" x14ac:dyDescent="0.25">
      <c r="A43" s="2"/>
      <c r="B43" s="2"/>
      <c r="C43" s="2"/>
      <c r="D43" s="2"/>
      <c r="E43" s="2"/>
      <c r="F43" s="2"/>
      <c r="G43" s="2"/>
      <c r="H43" s="2"/>
      <c r="I43" s="2"/>
      <c r="J43" s="2"/>
      <c r="K43" s="2"/>
    </row>
  </sheetData>
  <mergeCells count="16">
    <mergeCell ref="A42:L42"/>
    <mergeCell ref="A39:L40"/>
    <mergeCell ref="A1:D7"/>
    <mergeCell ref="A26:K27"/>
    <mergeCell ref="A9:K10"/>
    <mergeCell ref="A12:K12"/>
    <mergeCell ref="A14:K14"/>
    <mergeCell ref="A16:K16"/>
    <mergeCell ref="A20:K21"/>
    <mergeCell ref="A32:K32"/>
    <mergeCell ref="A35:K36"/>
    <mergeCell ref="A23:K24"/>
    <mergeCell ref="A29:K29"/>
    <mergeCell ref="A34:L34"/>
    <mergeCell ref="A31:K31"/>
    <mergeCell ref="A18:K18"/>
  </mergeCells>
  <pageMargins left="0.7" right="0.7" top="0.75" bottom="0.75" header="0.3" footer="0.3"/>
  <pageSetup paperSize="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CoC Competition Overview</vt:lpstr>
      <vt:lpstr>Instructions</vt:lpstr>
      <vt:lpstr>Scorecard Cover Page</vt:lpstr>
      <vt:lpstr>Renewal PSH Scorecard</vt:lpstr>
      <vt:lpstr>Renewal SSO</vt:lpstr>
      <vt:lpstr>Renewal RRH</vt:lpstr>
      <vt:lpstr>Renewal RRH-TH</vt:lpstr>
      <vt:lpstr>Renewal TH</vt:lpstr>
      <vt:lpstr>Project Narratives - Renewal</vt:lpstr>
      <vt:lpstr>NEW PSH or RRH Project</vt:lpstr>
      <vt:lpstr>New SSO only</vt:lpstr>
      <vt:lpstr>Project Narratives - New</vt:lpstr>
      <vt:lpstr>HMIS-CES</vt:lpstr>
      <vt:lpstr>Staff Development</vt:lpstr>
      <vt:lpstr>Instructions!Print_Area</vt:lpstr>
      <vt:lpstr>'NEW PSH or RRH Project'!Print_Area</vt:lpstr>
      <vt:lpstr>'Project Narratives - New'!Print_Area</vt:lpstr>
      <vt:lpstr>'Project Narratives - Renewal'!Print_Area</vt:lpstr>
      <vt:lpstr>'Renewal PSH Scorecard'!Print_Area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Cecelia Peers</dc:creator>
  <cp:keywords/>
  <dc:description/>
  <cp:lastModifiedBy>Judith Herring</cp:lastModifiedBy>
  <cp:revision/>
  <cp:lastPrinted>2022-07-15T20:17:22Z</cp:lastPrinted>
  <dcterms:created xsi:type="dcterms:W3CDTF">2017-05-03T15:02:50Z</dcterms:created>
  <dcterms:modified xsi:type="dcterms:W3CDTF">2022-09-12T13:47:31Z</dcterms:modified>
  <cp:category/>
  <cp:contentStatus/>
</cp:coreProperties>
</file>